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93378373bc896db/Desktop/"/>
    </mc:Choice>
  </mc:AlternateContent>
  <xr:revisionPtr revIDLastSave="30" documentId="8_{65647063-ED3B-45EA-A01B-B552BC563B44}" xr6:coauthVersionLast="47" xr6:coauthVersionMax="47" xr10:uidLastSave="{A212B013-6ADD-4219-B26A-1D1EFA317DDA}"/>
  <bookViews>
    <workbookView xWindow="-120" yWindow="-120" windowWidth="20730" windowHeight="11040" xr2:uid="{B0516BF3-C7E7-4CF7-9FD3-8E8B1AF3B0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I85" i="1"/>
  <c r="H73" i="1"/>
  <c r="J85" i="1"/>
  <c r="H85" i="1"/>
  <c r="J73" i="1"/>
  <c r="I73" i="1"/>
  <c r="J61" i="1"/>
  <c r="I61" i="1"/>
  <c r="H61" i="1"/>
  <c r="J49" i="1"/>
  <c r="I49" i="1"/>
  <c r="H49" i="1"/>
  <c r="J37" i="1"/>
  <c r="I37" i="1"/>
  <c r="H37" i="1"/>
  <c r="J25" i="1"/>
  <c r="I25" i="1"/>
  <c r="H25" i="1"/>
  <c r="H13" i="1"/>
  <c r="I13" i="1"/>
  <c r="J13" i="1"/>
  <c r="F87" i="1"/>
  <c r="E87" i="1"/>
  <c r="D87" i="1"/>
  <c r="C87" i="1"/>
  <c r="F2" i="1"/>
  <c r="E2" i="1"/>
  <c r="G86" i="1"/>
  <c r="F86" i="1"/>
  <c r="E3" i="1"/>
  <c r="E4" i="1"/>
  <c r="E5" i="1"/>
  <c r="F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F3" i="1" l="1"/>
  <c r="F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G13" i="1" l="1"/>
  <c r="G25" i="1"/>
  <c r="G49" i="1"/>
  <c r="G85" i="1"/>
  <c r="G61" i="1"/>
  <c r="G37" i="1"/>
</calcChain>
</file>

<file path=xl/sharedStrings.xml><?xml version="1.0" encoding="utf-8"?>
<sst xmlns="http://schemas.openxmlformats.org/spreadsheetml/2006/main" count="124" uniqueCount="28">
  <si>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</si>
  <si>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</si>
  <si>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</si>
  <si>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</si>
  <si>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</si>
  <si>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</si>
  <si>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</si>
  <si>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</si>
  <si>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</si>
  <si>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</si>
  <si>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</si>
  <si>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</si>
  <si>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Tasa real</t>
  </si>
  <si>
    <t xml:space="preserve">Cetes 28 días </t>
  </si>
  <si>
    <t xml:space="preserve">Cetes 28 días (efectiva mensual) </t>
  </si>
  <si>
    <t>Tasa real acumulada:</t>
  </si>
  <si>
    <t>Inflación (efectiva mensual)</t>
  </si>
  <si>
    <t>Tasa real 2018:</t>
  </si>
  <si>
    <t>Tasa real 2019:</t>
  </si>
  <si>
    <t>Tasa real 2020:</t>
  </si>
  <si>
    <t>Tasa real 2021:</t>
  </si>
  <si>
    <t>Tasa real 2022:</t>
  </si>
  <si>
    <t>Tasa real 2023:</t>
  </si>
  <si>
    <t>Tasa real 2024:</t>
  </si>
  <si>
    <t>Promedio:</t>
  </si>
  <si>
    <t>Promedio anual:</t>
  </si>
  <si>
    <t>inflacion</t>
  </si>
  <si>
    <t>cetes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</si>
</sst>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10" fontId="0" fillId="0" borderId="1" xfId="1" applyNumberFormat="1" applyFont="1" applyBorder="1"/>
    <xf numFmtId="10" fontId="0" fillId="0" borderId="0" xfId="1" applyNumberFormat="1" applyFont="1"/>
    <xf numFmtId="165" fontId="0" fillId="0" borderId="0" xfId="1" applyNumberFormat="1" applyFont="1"/>
    <xf numFmtId="10" fontId="0" fillId="0" borderId="0" xfId="0" applyNumberFormat="1"/>
    <xf numFmtId="10" fontId="0" fillId="9" borderId="1" xfId="1" applyNumberFormat="1" applyFont="1" applyFill="1" applyBorder="1"/>
    <xf numFmtId="0" fontId="0" fillId="8" borderId="0" xfId="0" applyFill="1" applyBorder="1"/>
    <xf numFmtId="0" fontId="0" fillId="0" borderId="1" xfId="0" applyBorder="1"/>
    <xf numFmtId="10" fontId="0" fillId="0" borderId="1" xfId="0" applyNumberFormat="1" applyBorder="1"/>
    <xf numFmtId="0" fontId="2" fillId="0" borderId="1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95FF-3876-4087-ADE8-1C75768C9E88}">
  <dimension ref="A1:J87"/>
  <sheetViews>
    <sheetView tabSelected="1" zoomScale="104" zoomScaleNormal="70" workbookViewId="0"/>
  </sheetViews>
  <sheetFormatPr baseColWidth="10" defaultRowHeight="15" x14ac:dyDescent="0.25"/>
  <cols>
    <col min="3" max="3" width="12.140625" customWidth="1"/>
    <col min="7" max="7" width="21" bestFit="1" customWidth="1"/>
  </cols>
  <sheetData>
    <row r="1" spans="1:10" ht="60" x14ac:dyDescent="0.25">
      <c r="C1" s="1" t="s">
        <v>16</v>
      </c>
      <c r="D1" s="1" t="s">
        <v>13</v>
      </c>
      <c r="E1" s="1" t="s">
        <v>14</v>
      </c>
      <c r="F1" s="1" t="s">
        <v>12</v>
      </c>
    </row>
    <row r="2" spans="1:10" x14ac:dyDescent="0.25">
      <c r="A2" s="17">
        <v>2018</v>
      </c>
      <c r="B2" s="2" t="s">
        <v>0</v>
      </c>
      <c r="C2" s="9">
        <v>5.3E-3</v>
      </c>
      <c r="D2" s="9">
        <v>7.2499999999999995E-2</v>
      </c>
      <c r="E2" s="9">
        <f>D2*30/360</f>
        <v>6.0416666666666665E-3</v>
      </c>
      <c r="F2" s="9">
        <f>((1+E2)/(1+C2))-1</f>
        <v>7.377565569148814E-4</v>
      </c>
      <c r="G2" s="11"/>
    </row>
    <row r="3" spans="1:10" x14ac:dyDescent="0.25">
      <c r="A3" s="17"/>
      <c r="B3" s="2" t="s">
        <v>1</v>
      </c>
      <c r="C3" s="9">
        <v>3.8E-3</v>
      </c>
      <c r="D3" s="9">
        <v>7.3999999999999996E-2</v>
      </c>
      <c r="E3" s="9">
        <f t="shared" ref="E3:E66" si="0">D3*30/360</f>
        <v>6.1666666666666658E-3</v>
      </c>
      <c r="F3" s="9">
        <f t="shared" ref="F3:F66" si="1">((1+E3)/(1+C3))-1</f>
        <v>2.357707378627838E-3</v>
      </c>
    </row>
    <row r="4" spans="1:10" x14ac:dyDescent="0.25">
      <c r="A4" s="17"/>
      <c r="B4" s="2" t="s">
        <v>2</v>
      </c>
      <c r="C4" s="9">
        <v>3.2000000000000002E-3</v>
      </c>
      <c r="D4" s="9">
        <v>7.4700000000000003E-2</v>
      </c>
      <c r="E4" s="9">
        <f t="shared" si="0"/>
        <v>6.2250000000000005E-3</v>
      </c>
      <c r="F4" s="9">
        <f t="shared" si="1"/>
        <v>3.0153508771928461E-3</v>
      </c>
    </row>
    <row r="5" spans="1:10" x14ac:dyDescent="0.25">
      <c r="A5" s="17"/>
      <c r="B5" s="2" t="s">
        <v>3</v>
      </c>
      <c r="C5" s="13">
        <v>-3.3999999999999998E-3</v>
      </c>
      <c r="D5" s="9">
        <v>7.46E-2</v>
      </c>
      <c r="E5" s="9">
        <f t="shared" si="0"/>
        <v>6.2166666666666663E-3</v>
      </c>
      <c r="F5" s="9">
        <f>((1+E5)/(1+C5))-1</f>
        <v>9.6494748812629982E-3</v>
      </c>
    </row>
    <row r="6" spans="1:10" x14ac:dyDescent="0.25">
      <c r="A6" s="17"/>
      <c r="B6" s="2" t="s">
        <v>4</v>
      </c>
      <c r="C6" s="13">
        <v>-1.6000000000000001E-3</v>
      </c>
      <c r="D6" s="9">
        <v>7.51E-2</v>
      </c>
      <c r="E6" s="9">
        <f t="shared" si="0"/>
        <v>6.2583333333333336E-3</v>
      </c>
      <c r="F6" s="9">
        <f t="shared" si="1"/>
        <v>7.8709268162393542E-3</v>
      </c>
    </row>
    <row r="7" spans="1:10" x14ac:dyDescent="0.25">
      <c r="A7" s="17"/>
      <c r="B7" s="2" t="s">
        <v>5</v>
      </c>
      <c r="C7" s="9">
        <v>3.8999999999999998E-3</v>
      </c>
      <c r="D7" s="9">
        <v>7.6399999999999996E-2</v>
      </c>
      <c r="E7" s="9">
        <f t="shared" si="0"/>
        <v>6.3666666666666663E-3</v>
      </c>
      <c r="F7" s="9">
        <f t="shared" si="1"/>
        <v>2.4570840389148696E-3</v>
      </c>
    </row>
    <row r="8" spans="1:10" x14ac:dyDescent="0.25">
      <c r="A8" s="17"/>
      <c r="B8" s="2" t="s">
        <v>6</v>
      </c>
      <c r="C8" s="9">
        <v>5.4000000000000003E-3</v>
      </c>
      <c r="D8" s="9">
        <v>7.7299999999999994E-2</v>
      </c>
      <c r="E8" s="9">
        <f t="shared" si="0"/>
        <v>6.4416666666666667E-3</v>
      </c>
      <c r="F8" s="9">
        <f t="shared" si="1"/>
        <v>1.0360718785225043E-3</v>
      </c>
    </row>
    <row r="9" spans="1:10" x14ac:dyDescent="0.25">
      <c r="A9" s="17"/>
      <c r="B9" s="2" t="s">
        <v>7</v>
      </c>
      <c r="C9" s="9">
        <v>5.7999999999999996E-3</v>
      </c>
      <c r="D9" s="9">
        <v>7.7299999999999994E-2</v>
      </c>
      <c r="E9" s="9">
        <f t="shared" si="0"/>
        <v>6.4416666666666667E-3</v>
      </c>
      <c r="F9" s="9">
        <f t="shared" si="1"/>
        <v>6.3796646119174127E-4</v>
      </c>
    </row>
    <row r="10" spans="1:10" x14ac:dyDescent="0.25">
      <c r="A10" s="17"/>
      <c r="B10" s="2" t="s">
        <v>8</v>
      </c>
      <c r="C10" s="9">
        <v>4.1999999999999997E-3</v>
      </c>
      <c r="D10" s="9">
        <v>7.6899999999999996E-2</v>
      </c>
      <c r="E10" s="9">
        <f t="shared" si="0"/>
        <v>6.4083333333333336E-3</v>
      </c>
      <c r="F10" s="9">
        <f t="shared" si="1"/>
        <v>2.1990971254066682E-3</v>
      </c>
    </row>
    <row r="11" spans="1:10" x14ac:dyDescent="0.25">
      <c r="A11" s="17"/>
      <c r="B11" s="2" t="s">
        <v>9</v>
      </c>
      <c r="C11" s="9">
        <v>5.1999999999999998E-3</v>
      </c>
      <c r="D11" s="9">
        <v>7.6899999999999996E-2</v>
      </c>
      <c r="E11" s="9">
        <f t="shared" si="0"/>
        <v>6.4083333333333336E-3</v>
      </c>
      <c r="F11" s="9">
        <f t="shared" si="1"/>
        <v>1.2020825043108641E-3</v>
      </c>
      <c r="H11" s="18" t="s">
        <v>25</v>
      </c>
      <c r="I11" s="19"/>
      <c r="J11" s="20"/>
    </row>
    <row r="12" spans="1:10" x14ac:dyDescent="0.25">
      <c r="A12" s="17"/>
      <c r="B12" s="2" t="s">
        <v>10</v>
      </c>
      <c r="C12" s="9">
        <v>8.5000000000000006E-3</v>
      </c>
      <c r="D12" s="9">
        <v>7.8299999999999995E-2</v>
      </c>
      <c r="E12" s="9">
        <f t="shared" si="0"/>
        <v>6.5249999999999996E-3</v>
      </c>
      <c r="F12" s="9">
        <f t="shared" si="1"/>
        <v>-1.9583539910759118E-3</v>
      </c>
      <c r="G12" t="s">
        <v>17</v>
      </c>
      <c r="H12" s="15" t="s">
        <v>26</v>
      </c>
      <c r="I12" s="15" t="s">
        <v>27</v>
      </c>
      <c r="J12" s="15" t="s">
        <v>12</v>
      </c>
    </row>
    <row r="13" spans="1:10" x14ac:dyDescent="0.25">
      <c r="A13" s="17"/>
      <c r="B13" s="2" t="s">
        <v>11</v>
      </c>
      <c r="C13" s="9">
        <v>7.0000000000000001E-3</v>
      </c>
      <c r="D13" s="9">
        <v>8.0199999999999994E-2</v>
      </c>
      <c r="E13" s="9">
        <f t="shared" si="0"/>
        <v>6.6833333333333328E-3</v>
      </c>
      <c r="F13" s="9">
        <f t="shared" si="1"/>
        <v>-3.1446540880486484E-4</v>
      </c>
      <c r="G13" s="10">
        <f>((1+F2)*(1+F3)*(1+F4)*(1+F5)*(1+F6)*(1+F7)*(1+F8)*(1+F9)*(1+F10)*(1+F11)*(1+F12)*(1+F13))-1</f>
        <v>2.9215830460288306E-2</v>
      </c>
      <c r="H13" s="16">
        <f>AVERAGE(C2:C13)</f>
        <v>3.9416666666666662E-3</v>
      </c>
      <c r="I13" s="16">
        <f>AVERAGE(E2:E13)</f>
        <v>6.3486111111111113E-3</v>
      </c>
      <c r="J13" s="16">
        <f>AVERAGE(F2:F13)</f>
        <v>2.4075582598919822E-3</v>
      </c>
    </row>
    <row r="14" spans="1:10" x14ac:dyDescent="0.25">
      <c r="A14" s="17">
        <v>2019</v>
      </c>
      <c r="B14" s="3" t="s">
        <v>0</v>
      </c>
      <c r="C14" s="9">
        <v>8.9999999999999998E-4</v>
      </c>
      <c r="D14" s="9">
        <v>7.9500000000000001E-2</v>
      </c>
      <c r="E14" s="9">
        <f t="shared" si="0"/>
        <v>6.6250000000000007E-3</v>
      </c>
      <c r="F14" s="9">
        <f t="shared" si="1"/>
        <v>5.7198521330803498E-3</v>
      </c>
    </row>
    <row r="15" spans="1:10" x14ac:dyDescent="0.25">
      <c r="A15" s="17"/>
      <c r="B15" s="3" t="s">
        <v>1</v>
      </c>
      <c r="C15" s="9">
        <v>-2.9999999999999997E-4</v>
      </c>
      <c r="D15" s="9">
        <v>7.9299999999999995E-2</v>
      </c>
      <c r="E15" s="9">
        <f t="shared" si="0"/>
        <v>6.6083333333333332E-3</v>
      </c>
      <c r="F15" s="9">
        <f t="shared" si="1"/>
        <v>6.9104064552698574E-3</v>
      </c>
    </row>
    <row r="16" spans="1:10" x14ac:dyDescent="0.25">
      <c r="A16" s="17"/>
      <c r="B16" s="3" t="s">
        <v>2</v>
      </c>
      <c r="C16" s="9">
        <v>3.8999999999999998E-3</v>
      </c>
      <c r="D16" s="9">
        <v>8.0199999999999994E-2</v>
      </c>
      <c r="E16" s="9">
        <f t="shared" si="0"/>
        <v>6.6833333333333328E-3</v>
      </c>
      <c r="F16" s="9">
        <f t="shared" si="1"/>
        <v>2.7725205033701794E-3</v>
      </c>
    </row>
    <row r="17" spans="1:10" x14ac:dyDescent="0.25">
      <c r="A17" s="17"/>
      <c r="B17" s="3" t="s">
        <v>3</v>
      </c>
      <c r="C17" s="9">
        <v>5.0000000000000001E-4</v>
      </c>
      <c r="D17" s="9">
        <v>7.7799999999999994E-2</v>
      </c>
      <c r="E17" s="9">
        <f t="shared" si="0"/>
        <v>6.4833333333333323E-3</v>
      </c>
      <c r="F17" s="9">
        <f t="shared" si="1"/>
        <v>5.9803431617526659E-3</v>
      </c>
    </row>
    <row r="18" spans="1:10" x14ac:dyDescent="0.25">
      <c r="A18" s="17"/>
      <c r="B18" s="3" t="s">
        <v>4</v>
      </c>
      <c r="C18" s="9">
        <v>-2.8999999999999998E-3</v>
      </c>
      <c r="D18" s="9">
        <v>8.0699999999999994E-2</v>
      </c>
      <c r="E18" s="9">
        <f t="shared" si="0"/>
        <v>6.7249999999999992E-3</v>
      </c>
      <c r="F18" s="9">
        <f t="shared" si="1"/>
        <v>9.6529936816769357E-3</v>
      </c>
    </row>
    <row r="19" spans="1:10" x14ac:dyDescent="0.25">
      <c r="A19" s="17"/>
      <c r="B19" s="3" t="s">
        <v>5</v>
      </c>
      <c r="C19" s="9">
        <v>5.9999999999999995E-4</v>
      </c>
      <c r="D19" s="9">
        <v>8.2500000000000004E-2</v>
      </c>
      <c r="E19" s="9">
        <f t="shared" si="0"/>
        <v>6.875E-3</v>
      </c>
      <c r="F19" s="9">
        <f t="shared" si="1"/>
        <v>6.2712372576454456E-3</v>
      </c>
    </row>
    <row r="20" spans="1:10" x14ac:dyDescent="0.25">
      <c r="A20" s="17"/>
      <c r="B20" s="3" t="s">
        <v>6</v>
      </c>
      <c r="C20" s="9">
        <v>3.8E-3</v>
      </c>
      <c r="D20" s="9">
        <v>8.14E-2</v>
      </c>
      <c r="E20" s="9">
        <f t="shared" si="0"/>
        <v>6.7833333333333339E-3</v>
      </c>
      <c r="F20" s="9">
        <f t="shared" si="1"/>
        <v>2.9720395829182511E-3</v>
      </c>
    </row>
    <row r="21" spans="1:10" x14ac:dyDescent="0.25">
      <c r="A21" s="17"/>
      <c r="B21" s="3" t="s">
        <v>7</v>
      </c>
      <c r="C21" s="9">
        <v>-2.0000000000000001E-4</v>
      </c>
      <c r="D21" s="9">
        <v>8.0100000000000005E-2</v>
      </c>
      <c r="E21" s="9">
        <f t="shared" si="0"/>
        <v>6.6750000000000004E-3</v>
      </c>
      <c r="F21" s="9">
        <f t="shared" si="1"/>
        <v>6.8763752750549134E-3</v>
      </c>
    </row>
    <row r="22" spans="1:10" x14ac:dyDescent="0.25">
      <c r="A22" s="17"/>
      <c r="B22" s="3" t="s">
        <v>8</v>
      </c>
      <c r="C22" s="9">
        <v>2.5999999999999999E-3</v>
      </c>
      <c r="D22" s="9">
        <v>7.7200000000000005E-2</v>
      </c>
      <c r="E22" s="9">
        <f t="shared" si="0"/>
        <v>6.4333333333333343E-3</v>
      </c>
      <c r="F22" s="9">
        <f t="shared" si="1"/>
        <v>3.8233925128001722E-3</v>
      </c>
    </row>
    <row r="23" spans="1:10" x14ac:dyDescent="0.25">
      <c r="A23" s="17"/>
      <c r="B23" s="3" t="s">
        <v>9</v>
      </c>
      <c r="C23" s="9">
        <v>5.4000000000000003E-3</v>
      </c>
      <c r="D23" s="9">
        <v>7.6600000000000001E-2</v>
      </c>
      <c r="E23" s="9">
        <f t="shared" si="0"/>
        <v>6.3833333333333337E-3</v>
      </c>
      <c r="F23" s="9">
        <f t="shared" si="1"/>
        <v>9.7805185332533462E-4</v>
      </c>
      <c r="H23" s="18" t="s">
        <v>25</v>
      </c>
      <c r="I23" s="19"/>
      <c r="J23" s="20"/>
    </row>
    <row r="24" spans="1:10" x14ac:dyDescent="0.25">
      <c r="A24" s="17"/>
      <c r="B24" s="3" t="s">
        <v>10</v>
      </c>
      <c r="C24" s="9">
        <v>8.0999999999999996E-3</v>
      </c>
      <c r="D24" s="9">
        <v>7.4700000000000003E-2</v>
      </c>
      <c r="E24" s="9">
        <f t="shared" si="0"/>
        <v>6.2250000000000005E-3</v>
      </c>
      <c r="F24" s="9">
        <f t="shared" si="1"/>
        <v>-1.8599345303046411E-3</v>
      </c>
      <c r="G24" t="s">
        <v>18</v>
      </c>
      <c r="H24" s="15" t="s">
        <v>26</v>
      </c>
      <c r="I24" s="15" t="s">
        <v>27</v>
      </c>
      <c r="J24" s="15" t="s">
        <v>12</v>
      </c>
    </row>
    <row r="25" spans="1:10" x14ac:dyDescent="0.25">
      <c r="A25" s="17"/>
      <c r="B25" s="3" t="s">
        <v>11</v>
      </c>
      <c r="C25" s="9">
        <v>5.5999999999999999E-3</v>
      </c>
      <c r="D25" s="9">
        <v>7.1199999999999999E-2</v>
      </c>
      <c r="E25" s="9">
        <f t="shared" si="0"/>
        <v>5.9333333333333339E-3</v>
      </c>
      <c r="F25" s="9">
        <f t="shared" si="1"/>
        <v>3.3147706178726644E-4</v>
      </c>
      <c r="G25" s="10">
        <f>((1+F14)*(1+F15)*(1+F16)*(1+F17)*(1+F18)*(1+F19)*(1+F20)*(1+F21)*(1+F22)*(1+F23)*(1+F24)*(1+F25))-1</f>
        <v>5.1548322898391286E-2</v>
      </c>
      <c r="H25" s="16">
        <f>AVERAGE(C14:C25)</f>
        <v>2.3333333333333331E-3</v>
      </c>
      <c r="I25" s="16">
        <f>AVERAGE(E14:E25)</f>
        <v>6.5361111111111106E-3</v>
      </c>
      <c r="J25" s="16">
        <f>AVERAGE(F14:F25)</f>
        <v>4.2023962456980606E-3</v>
      </c>
    </row>
    <row r="26" spans="1:10" x14ac:dyDescent="0.25">
      <c r="A26" s="17">
        <v>2020</v>
      </c>
      <c r="B26" s="4" t="s">
        <v>0</v>
      </c>
      <c r="C26" s="9">
        <v>4.7999999999999996E-3</v>
      </c>
      <c r="D26" s="9">
        <v>7.1199999999999999E-2</v>
      </c>
      <c r="E26" s="9">
        <f t="shared" si="0"/>
        <v>5.9333333333333339E-3</v>
      </c>
      <c r="F26" s="9">
        <f t="shared" si="1"/>
        <v>1.1279193205946392E-3</v>
      </c>
    </row>
    <row r="27" spans="1:10" x14ac:dyDescent="0.25">
      <c r="A27" s="17"/>
      <c r="B27" s="4" t="s">
        <v>1</v>
      </c>
      <c r="C27" s="9">
        <v>4.1999999999999997E-3</v>
      </c>
      <c r="D27" s="9">
        <v>6.9599999999999995E-2</v>
      </c>
      <c r="E27" s="9">
        <f t="shared" si="0"/>
        <v>5.8000000000000005E-3</v>
      </c>
      <c r="F27" s="9">
        <f t="shared" si="1"/>
        <v>1.593308105954927E-3</v>
      </c>
    </row>
    <row r="28" spans="1:10" x14ac:dyDescent="0.25">
      <c r="A28" s="17"/>
      <c r="B28" s="4" t="s">
        <v>2</v>
      </c>
      <c r="C28" s="9">
        <v>-5.0000000000000001E-4</v>
      </c>
      <c r="D28" s="9">
        <v>6.8099999999999994E-2</v>
      </c>
      <c r="E28" s="9">
        <f t="shared" si="0"/>
        <v>5.6749999999999995E-3</v>
      </c>
      <c r="F28" s="9">
        <f t="shared" si="1"/>
        <v>6.178089044522217E-3</v>
      </c>
    </row>
    <row r="29" spans="1:10" x14ac:dyDescent="0.25">
      <c r="A29" s="17"/>
      <c r="B29" s="4" t="s">
        <v>3</v>
      </c>
      <c r="C29" s="9">
        <v>-1.01E-2</v>
      </c>
      <c r="D29" s="9">
        <v>6.0900000000000003E-2</v>
      </c>
      <c r="E29" s="9">
        <f t="shared" si="0"/>
        <v>5.0750000000000005E-3</v>
      </c>
      <c r="F29" s="9">
        <f t="shared" si="1"/>
        <v>1.5329831296090557E-2</v>
      </c>
    </row>
    <row r="30" spans="1:10" x14ac:dyDescent="0.25">
      <c r="A30" s="17"/>
      <c r="B30" s="4" t="s">
        <v>4</v>
      </c>
      <c r="C30" s="9">
        <v>3.8E-3</v>
      </c>
      <c r="D30" s="9">
        <v>5.4699999999999999E-2</v>
      </c>
      <c r="E30" s="9">
        <f t="shared" si="0"/>
        <v>4.5583333333333335E-3</v>
      </c>
      <c r="F30" s="9">
        <f t="shared" si="1"/>
        <v>7.5546257554637286E-4</v>
      </c>
    </row>
    <row r="31" spans="1:10" x14ac:dyDescent="0.25">
      <c r="A31" s="17"/>
      <c r="B31" s="4" t="s">
        <v>5</v>
      </c>
      <c r="C31" s="9">
        <v>5.4999999999999997E-3</v>
      </c>
      <c r="D31" s="9">
        <v>5.0599999999999999E-2</v>
      </c>
      <c r="E31" s="9">
        <f t="shared" si="0"/>
        <v>4.2166666666666663E-3</v>
      </c>
      <c r="F31" s="9">
        <f t="shared" si="1"/>
        <v>-1.2763136084866789E-3</v>
      </c>
    </row>
    <row r="32" spans="1:10" x14ac:dyDescent="0.25">
      <c r="A32" s="17"/>
      <c r="B32" s="4" t="s">
        <v>6</v>
      </c>
      <c r="C32" s="9">
        <v>6.6E-3</v>
      </c>
      <c r="D32" s="9">
        <v>4.82E-2</v>
      </c>
      <c r="E32" s="9">
        <f t="shared" si="0"/>
        <v>4.0166666666666666E-3</v>
      </c>
      <c r="F32" s="9">
        <f t="shared" si="1"/>
        <v>-2.5663951255050499E-3</v>
      </c>
    </row>
    <row r="33" spans="1:10" x14ac:dyDescent="0.25">
      <c r="A33" s="17"/>
      <c r="B33" s="4" t="s">
        <v>7</v>
      </c>
      <c r="C33" s="9">
        <v>3.8999999999999998E-3</v>
      </c>
      <c r="D33" s="9">
        <v>4.4900000000000002E-2</v>
      </c>
      <c r="E33" s="9">
        <f t="shared" si="0"/>
        <v>3.7416666666666666E-3</v>
      </c>
      <c r="F33" s="9">
        <f t="shared" si="1"/>
        <v>-1.5771823222754389E-4</v>
      </c>
    </row>
    <row r="34" spans="1:10" x14ac:dyDescent="0.25">
      <c r="A34" s="17"/>
      <c r="B34" s="4" t="s">
        <v>8</v>
      </c>
      <c r="C34" s="9">
        <v>2.3E-3</v>
      </c>
      <c r="D34" s="9">
        <v>4.3799999999999999E-2</v>
      </c>
      <c r="E34" s="9">
        <f t="shared" si="0"/>
        <v>3.65E-3</v>
      </c>
      <c r="F34" s="9">
        <f t="shared" si="1"/>
        <v>1.3469021251122371E-3</v>
      </c>
    </row>
    <row r="35" spans="1:10" x14ac:dyDescent="0.25">
      <c r="A35" s="17"/>
      <c r="B35" s="4" t="s">
        <v>9</v>
      </c>
      <c r="C35" s="9">
        <v>6.1000000000000004E-3</v>
      </c>
      <c r="D35" s="9">
        <v>4.2000000000000003E-2</v>
      </c>
      <c r="E35" s="9">
        <f t="shared" si="0"/>
        <v>3.5000000000000001E-3</v>
      </c>
      <c r="F35" s="9">
        <f t="shared" si="1"/>
        <v>-2.5842361594273777E-3</v>
      </c>
      <c r="H35" s="18" t="s">
        <v>25</v>
      </c>
      <c r="I35" s="19"/>
      <c r="J35" s="20"/>
    </row>
    <row r="36" spans="1:10" x14ac:dyDescent="0.25">
      <c r="A36" s="17"/>
      <c r="B36" s="4" t="s">
        <v>10</v>
      </c>
      <c r="C36" s="9">
        <v>8.0000000000000004E-4</v>
      </c>
      <c r="D36" s="9">
        <v>4.2299999999999997E-2</v>
      </c>
      <c r="E36" s="9">
        <f t="shared" si="0"/>
        <v>3.5249999999999999E-3</v>
      </c>
      <c r="F36" s="9">
        <f t="shared" si="1"/>
        <v>2.7228217426060741E-3</v>
      </c>
      <c r="G36" t="s">
        <v>19</v>
      </c>
      <c r="H36" s="15" t="s">
        <v>26</v>
      </c>
      <c r="I36" s="15" t="s">
        <v>27</v>
      </c>
      <c r="J36" s="15" t="s">
        <v>12</v>
      </c>
    </row>
    <row r="37" spans="1:10" x14ac:dyDescent="0.25">
      <c r="A37" s="17"/>
      <c r="B37" s="4" t="s">
        <v>11</v>
      </c>
      <c r="C37" s="9">
        <v>3.8E-3</v>
      </c>
      <c r="D37" s="9">
        <v>4.2700000000000002E-2</v>
      </c>
      <c r="E37" s="9">
        <f t="shared" si="0"/>
        <v>3.5583333333333339E-3</v>
      </c>
      <c r="F37" s="9">
        <f t="shared" si="1"/>
        <v>-2.4075180978944122E-4</v>
      </c>
      <c r="G37" s="10">
        <f>((1+F26)*(1+F27)*(1+F28)*(1+F29)*(1+F30)*(1+F31)*(1+F32)*(1+F33)*(1+F34)*(1+F35)*(1+F36)*(1+F37))-1</f>
        <v>2.2324854579297115E-2</v>
      </c>
      <c r="H37" s="16">
        <f>AVERAGE(C26:C37)</f>
        <v>2.5999999999999999E-3</v>
      </c>
      <c r="I37" s="16">
        <f>AVERAGE(E26:E37)</f>
        <v>4.4375000000000005E-3</v>
      </c>
      <c r="J37" s="16">
        <f>AVERAGE(F26:F37)</f>
        <v>1.8524099395825777E-3</v>
      </c>
    </row>
    <row r="38" spans="1:10" x14ac:dyDescent="0.25">
      <c r="A38" s="17">
        <v>2021</v>
      </c>
      <c r="B38" s="5" t="s">
        <v>0</v>
      </c>
      <c r="C38" s="9">
        <v>8.6E-3</v>
      </c>
      <c r="D38" s="9">
        <v>4.2200000000000001E-2</v>
      </c>
      <c r="E38" s="9">
        <f t="shared" si="0"/>
        <v>3.5166666666666666E-3</v>
      </c>
      <c r="F38" s="9">
        <f t="shared" si="1"/>
        <v>-5.0399894242845189E-3</v>
      </c>
    </row>
    <row r="39" spans="1:10" x14ac:dyDescent="0.25">
      <c r="A39" s="17"/>
      <c r="B39" s="5" t="s">
        <v>1</v>
      </c>
      <c r="C39" s="9">
        <v>6.3E-3</v>
      </c>
      <c r="D39" s="9">
        <v>4.1200000000000001E-2</v>
      </c>
      <c r="E39" s="9">
        <f t="shared" si="0"/>
        <v>3.4333333333333334E-3</v>
      </c>
      <c r="F39" s="9">
        <f t="shared" si="1"/>
        <v>-2.8487197323527891E-3</v>
      </c>
    </row>
    <row r="40" spans="1:10" x14ac:dyDescent="0.25">
      <c r="A40" s="17"/>
      <c r="B40" s="5" t="s">
        <v>2</v>
      </c>
      <c r="C40" s="9">
        <v>8.3000000000000001E-3</v>
      </c>
      <c r="D40" s="9">
        <v>4.0500000000000001E-2</v>
      </c>
      <c r="E40" s="9">
        <f t="shared" si="0"/>
        <v>3.3750000000000004E-3</v>
      </c>
      <c r="F40" s="9">
        <f t="shared" si="1"/>
        <v>-4.8844589903799251E-3</v>
      </c>
    </row>
    <row r="41" spans="1:10" x14ac:dyDescent="0.25">
      <c r="A41" s="17"/>
      <c r="B41" s="5" t="s">
        <v>3</v>
      </c>
      <c r="C41" s="9">
        <v>3.3E-3</v>
      </c>
      <c r="D41" s="9">
        <v>4.07E-2</v>
      </c>
      <c r="E41" s="9">
        <f t="shared" si="0"/>
        <v>3.391666666666667E-3</v>
      </c>
      <c r="F41" s="9">
        <f t="shared" si="1"/>
        <v>9.1365161633216729E-5</v>
      </c>
    </row>
    <row r="42" spans="1:10" x14ac:dyDescent="0.25">
      <c r="A42" s="17"/>
      <c r="B42" s="5" t="s">
        <v>4</v>
      </c>
      <c r="C42" s="9">
        <v>2E-3</v>
      </c>
      <c r="D42" s="9">
        <v>4.0599999999999997E-2</v>
      </c>
      <c r="E42" s="9">
        <f t="shared" si="0"/>
        <v>3.3833333333333332E-3</v>
      </c>
      <c r="F42" s="9">
        <f t="shared" si="1"/>
        <v>1.3805721889554867E-3</v>
      </c>
    </row>
    <row r="43" spans="1:10" x14ac:dyDescent="0.25">
      <c r="A43" s="17"/>
      <c r="B43" s="5" t="s">
        <v>5</v>
      </c>
      <c r="C43" s="9">
        <v>5.3E-3</v>
      </c>
      <c r="D43" s="9">
        <v>4.02E-2</v>
      </c>
      <c r="E43" s="9">
        <f t="shared" si="0"/>
        <v>3.3499999999999997E-3</v>
      </c>
      <c r="F43" s="9">
        <f t="shared" si="1"/>
        <v>-1.9397194867204481E-3</v>
      </c>
    </row>
    <row r="44" spans="1:10" x14ac:dyDescent="0.25">
      <c r="A44" s="17"/>
      <c r="B44" s="5" t="s">
        <v>6</v>
      </c>
      <c r="C44" s="9">
        <v>5.8999999999999999E-3</v>
      </c>
      <c r="D44" s="9">
        <v>4.3200000000000002E-2</v>
      </c>
      <c r="E44" s="9">
        <f t="shared" si="0"/>
        <v>3.5999999999999999E-3</v>
      </c>
      <c r="F44" s="9">
        <f t="shared" si="1"/>
        <v>-2.2865095933989332E-3</v>
      </c>
    </row>
    <row r="45" spans="1:10" x14ac:dyDescent="0.25">
      <c r="A45" s="17"/>
      <c r="B45" s="5" t="s">
        <v>7</v>
      </c>
      <c r="C45" s="9">
        <v>1.9E-3</v>
      </c>
      <c r="D45" s="9">
        <v>4.4600000000000001E-2</v>
      </c>
      <c r="E45" s="9">
        <f t="shared" si="0"/>
        <v>3.7166666666666667E-3</v>
      </c>
      <c r="F45" s="9">
        <f t="shared" si="1"/>
        <v>1.8132215457296041E-3</v>
      </c>
    </row>
    <row r="46" spans="1:10" x14ac:dyDescent="0.25">
      <c r="A46" s="17"/>
      <c r="B46" s="5" t="s">
        <v>8</v>
      </c>
      <c r="C46" s="9">
        <v>6.1999999999999998E-3</v>
      </c>
      <c r="D46" s="9">
        <v>4.5499999999999999E-2</v>
      </c>
      <c r="E46" s="9">
        <f t="shared" si="0"/>
        <v>3.7916666666666667E-3</v>
      </c>
      <c r="F46" s="9">
        <f t="shared" si="1"/>
        <v>-2.3934936725634737E-3</v>
      </c>
    </row>
    <row r="47" spans="1:10" x14ac:dyDescent="0.25">
      <c r="A47" s="17"/>
      <c r="B47" s="5" t="s">
        <v>9</v>
      </c>
      <c r="C47" s="9">
        <v>8.3999999999999995E-3</v>
      </c>
      <c r="D47" s="9">
        <v>4.8399999999999999E-2</v>
      </c>
      <c r="E47" s="9">
        <f t="shared" si="0"/>
        <v>4.0333333333333332E-3</v>
      </c>
      <c r="F47" s="9">
        <f t="shared" si="1"/>
        <v>-4.3302922120851406E-3</v>
      </c>
      <c r="H47" s="18" t="s">
        <v>25</v>
      </c>
      <c r="I47" s="19"/>
      <c r="J47" s="20"/>
    </row>
    <row r="48" spans="1:10" x14ac:dyDescent="0.25">
      <c r="A48" s="17"/>
      <c r="B48" s="5" t="s">
        <v>10</v>
      </c>
      <c r="C48" s="9">
        <v>1.14E-2</v>
      </c>
      <c r="D48" s="9">
        <v>5.0500000000000003E-2</v>
      </c>
      <c r="E48" s="9">
        <f t="shared" si="0"/>
        <v>4.2083333333333339E-3</v>
      </c>
      <c r="F48" s="9">
        <f t="shared" si="1"/>
        <v>-7.1106057609914286E-3</v>
      </c>
      <c r="G48" t="s">
        <v>20</v>
      </c>
      <c r="H48" s="15" t="s">
        <v>26</v>
      </c>
      <c r="I48" s="15" t="s">
        <v>27</v>
      </c>
      <c r="J48" s="15" t="s">
        <v>12</v>
      </c>
    </row>
    <row r="49" spans="1:10" x14ac:dyDescent="0.25">
      <c r="A49" s="17"/>
      <c r="B49" s="5" t="s">
        <v>11</v>
      </c>
      <c r="C49" s="9">
        <v>3.5999999999999999E-3</v>
      </c>
      <c r="D49" s="9">
        <v>5.2900000000000003E-2</v>
      </c>
      <c r="E49" s="9">
        <f t="shared" si="0"/>
        <v>4.4083333333333335E-3</v>
      </c>
      <c r="F49" s="9">
        <f t="shared" si="1"/>
        <v>8.0543377175490427E-4</v>
      </c>
      <c r="G49" s="10">
        <f>((1+F38)*(1+F39)*(1+F40)*(1+F41)*(1+F42)*(1+F43)*(1+F44)*(1+F45)*(1+F46)*(1+F47)*(1+F48)*(1+F49))-1</f>
        <v>-2.6460685106224235E-2</v>
      </c>
      <c r="H49" s="16">
        <f>AVERAGE(C38:C49)</f>
        <v>5.933333333333333E-3</v>
      </c>
      <c r="I49" s="16">
        <f>AVERAGE(E38:E49)</f>
        <v>3.6840277777777778E-3</v>
      </c>
      <c r="J49" s="16">
        <f>AVERAGE(F38:F49)</f>
        <v>-2.2285996837252873E-3</v>
      </c>
    </row>
    <row r="50" spans="1:10" x14ac:dyDescent="0.25">
      <c r="A50" s="17">
        <v>2022</v>
      </c>
      <c r="B50" s="6" t="s">
        <v>0</v>
      </c>
      <c r="C50" s="9">
        <v>5.8999999999999999E-3</v>
      </c>
      <c r="D50" s="9">
        <v>5.5300000000000002E-2</v>
      </c>
      <c r="E50" s="9">
        <f t="shared" si="0"/>
        <v>4.6083333333333332E-3</v>
      </c>
      <c r="F50" s="9">
        <f t="shared" si="1"/>
        <v>-1.284090532524762E-3</v>
      </c>
    </row>
    <row r="51" spans="1:10" x14ac:dyDescent="0.25">
      <c r="A51" s="17"/>
      <c r="B51" s="6" t="s">
        <v>1</v>
      </c>
      <c r="C51" s="9">
        <v>8.3000000000000001E-3</v>
      </c>
      <c r="D51" s="9">
        <v>5.8700000000000002E-2</v>
      </c>
      <c r="E51" s="9">
        <f t="shared" si="0"/>
        <v>4.8916666666666674E-3</v>
      </c>
      <c r="F51" s="9">
        <f t="shared" si="1"/>
        <v>-3.3802770339513843E-3</v>
      </c>
    </row>
    <row r="52" spans="1:10" x14ac:dyDescent="0.25">
      <c r="A52" s="17"/>
      <c r="B52" s="6" t="s">
        <v>2</v>
      </c>
      <c r="C52" s="9">
        <v>9.9000000000000008E-3</v>
      </c>
      <c r="D52" s="9">
        <v>6.3100000000000003E-2</v>
      </c>
      <c r="E52" s="9">
        <f t="shared" si="0"/>
        <v>5.2583333333333336E-3</v>
      </c>
      <c r="F52" s="9">
        <f t="shared" si="1"/>
        <v>-4.5961646367627118E-3</v>
      </c>
    </row>
    <row r="53" spans="1:10" x14ac:dyDescent="0.25">
      <c r="A53" s="17"/>
      <c r="B53" s="6" t="s">
        <v>3</v>
      </c>
      <c r="C53" s="9">
        <v>5.4000000000000003E-3</v>
      </c>
      <c r="D53" s="9">
        <v>6.5600000000000006E-2</v>
      </c>
      <c r="E53" s="9">
        <f t="shared" si="0"/>
        <v>5.4666666666666674E-3</v>
      </c>
      <c r="F53" s="9">
        <f t="shared" si="1"/>
        <v>6.630860022549534E-5</v>
      </c>
    </row>
    <row r="54" spans="1:10" x14ac:dyDescent="0.25">
      <c r="A54" s="17"/>
      <c r="B54" s="6" t="s">
        <v>4</v>
      </c>
      <c r="C54" s="9">
        <v>1.8E-3</v>
      </c>
      <c r="D54" s="9">
        <v>6.9099999999999995E-2</v>
      </c>
      <c r="E54" s="9">
        <f t="shared" si="0"/>
        <v>5.7583333333333332E-3</v>
      </c>
      <c r="F54" s="9">
        <f t="shared" si="1"/>
        <v>3.9512211352896731E-3</v>
      </c>
    </row>
    <row r="55" spans="1:10" x14ac:dyDescent="0.25">
      <c r="A55" s="17"/>
      <c r="B55" s="6">
        <v>0</v>
      </c>
      <c r="C55" s="9">
        <v>8.3999999999999995E-3</v>
      </c>
      <c r="D55" s="9">
        <v>7.3099999999999998E-2</v>
      </c>
      <c r="E55" s="9">
        <f t="shared" si="0"/>
        <v>6.0916666666666671E-3</v>
      </c>
      <c r="F55" s="9">
        <f t="shared" si="1"/>
        <v>-2.2891048525717217E-3</v>
      </c>
    </row>
    <row r="56" spans="1:10" x14ac:dyDescent="0.25">
      <c r="A56" s="17"/>
      <c r="B56" s="6" t="s">
        <v>6</v>
      </c>
      <c r="C56" s="9">
        <v>7.4000000000000003E-3</v>
      </c>
      <c r="D56" s="9">
        <v>7.7600000000000002E-2</v>
      </c>
      <c r="E56" s="9">
        <f t="shared" si="0"/>
        <v>6.4666666666666674E-3</v>
      </c>
      <c r="F56" s="9">
        <f t="shared" si="1"/>
        <v>-9.2647740056928107E-4</v>
      </c>
    </row>
    <row r="57" spans="1:10" x14ac:dyDescent="0.25">
      <c r="A57" s="17"/>
      <c r="B57" s="6" t="s">
        <v>7</v>
      </c>
      <c r="C57" s="9">
        <v>7.0000000000000001E-3</v>
      </c>
      <c r="D57" s="9">
        <v>8.2500000000000004E-2</v>
      </c>
      <c r="E57" s="9">
        <f t="shared" si="0"/>
        <v>6.875E-3</v>
      </c>
      <c r="F57" s="9">
        <f t="shared" si="1"/>
        <v>-1.2413108242292914E-4</v>
      </c>
    </row>
    <row r="58" spans="1:10" x14ac:dyDescent="0.25">
      <c r="A58" s="17"/>
      <c r="B58" s="6" t="s">
        <v>8</v>
      </c>
      <c r="C58" s="9">
        <v>6.1999999999999998E-3</v>
      </c>
      <c r="D58" s="9">
        <v>8.6999999999999994E-2</v>
      </c>
      <c r="E58" s="9">
        <f t="shared" si="0"/>
        <v>7.2499999999999995E-3</v>
      </c>
      <c r="F58" s="9">
        <f t="shared" si="1"/>
        <v>1.0435301132976083E-3</v>
      </c>
    </row>
    <row r="59" spans="1:10" x14ac:dyDescent="0.25">
      <c r="A59" s="17"/>
      <c r="B59" s="6" t="s">
        <v>9</v>
      </c>
      <c r="C59" s="9">
        <v>5.7000000000000002E-3</v>
      </c>
      <c r="D59" s="9">
        <v>8.9300000000000004E-2</v>
      </c>
      <c r="E59" s="9">
        <f t="shared" si="0"/>
        <v>7.4416666666666676E-3</v>
      </c>
      <c r="F59" s="9">
        <f t="shared" si="1"/>
        <v>1.7317954327000784E-3</v>
      </c>
      <c r="H59" s="18" t="s">
        <v>25</v>
      </c>
      <c r="I59" s="19"/>
      <c r="J59" s="20"/>
    </row>
    <row r="60" spans="1:10" x14ac:dyDescent="0.25">
      <c r="A60" s="17"/>
      <c r="B60" s="6" t="s">
        <v>10</v>
      </c>
      <c r="C60" s="9">
        <v>5.7999999999999996E-3</v>
      </c>
      <c r="D60" s="9">
        <v>9.4200000000000006E-2</v>
      </c>
      <c r="E60" s="9">
        <f t="shared" si="0"/>
        <v>7.8499999999999993E-3</v>
      </c>
      <c r="F60" s="9">
        <f t="shared" si="1"/>
        <v>2.0381785643268646E-3</v>
      </c>
      <c r="G60" t="s">
        <v>21</v>
      </c>
      <c r="H60" s="15" t="s">
        <v>26</v>
      </c>
      <c r="I60" s="15" t="s">
        <v>27</v>
      </c>
      <c r="J60" s="15" t="s">
        <v>12</v>
      </c>
    </row>
    <row r="61" spans="1:10" x14ac:dyDescent="0.25">
      <c r="A61" s="17"/>
      <c r="B61" s="6" t="s">
        <v>11</v>
      </c>
      <c r="C61" s="9">
        <v>3.8E-3</v>
      </c>
      <c r="D61" s="9">
        <v>9.9599999999999994E-2</v>
      </c>
      <c r="E61" s="9">
        <f t="shared" si="0"/>
        <v>8.3000000000000001E-3</v>
      </c>
      <c r="F61" s="9">
        <f t="shared" si="1"/>
        <v>4.4829647340107748E-3</v>
      </c>
      <c r="G61" s="10">
        <f>((1+F50)*(1+F51)*(1+F52)*(1+F53)*(1+F54)*(1+F55)*(1+F56)*(1+F57)*(1+F58)*(1+F59)*(1+F60)*(1+F61))-1</f>
        <v>6.7184891677452008E-4</v>
      </c>
      <c r="H61" s="16">
        <f>AVERAGE(C50:C61)</f>
        <v>6.3E-3</v>
      </c>
      <c r="I61" s="16">
        <f>AVERAGE(E50:E61)</f>
        <v>6.3548611111111123E-3</v>
      </c>
      <c r="J61" s="16">
        <f>AVERAGE(F50:F61)</f>
        <v>5.94794200873087E-5</v>
      </c>
    </row>
    <row r="62" spans="1:10" x14ac:dyDescent="0.25">
      <c r="A62" s="17">
        <v>2023</v>
      </c>
      <c r="B62" s="7" t="s">
        <v>0</v>
      </c>
      <c r="C62" s="9">
        <v>6.7999999999999996E-3</v>
      </c>
      <c r="D62" s="9">
        <v>0.1061</v>
      </c>
      <c r="E62" s="9">
        <f t="shared" si="0"/>
        <v>8.8416666666666661E-3</v>
      </c>
      <c r="F62" s="9">
        <f t="shared" si="1"/>
        <v>2.0278771023705122E-3</v>
      </c>
    </row>
    <row r="63" spans="1:10" x14ac:dyDescent="0.25">
      <c r="A63" s="17"/>
      <c r="B63" s="7" t="s">
        <v>1</v>
      </c>
      <c r="C63" s="9">
        <v>5.5999999999999999E-3</v>
      </c>
      <c r="D63" s="9">
        <v>0.10920000000000001</v>
      </c>
      <c r="E63" s="9">
        <f t="shared" si="0"/>
        <v>9.1000000000000004E-3</v>
      </c>
      <c r="F63" s="9">
        <f t="shared" si="1"/>
        <v>3.4805091487668527E-3</v>
      </c>
    </row>
    <row r="64" spans="1:10" x14ac:dyDescent="0.25">
      <c r="A64" s="17"/>
      <c r="B64" s="7" t="s">
        <v>2</v>
      </c>
      <c r="C64" s="9">
        <v>2.7000000000000001E-3</v>
      </c>
      <c r="D64" s="9">
        <v>0.1123</v>
      </c>
      <c r="E64" s="9">
        <f t="shared" si="0"/>
        <v>9.3583333333333331E-3</v>
      </c>
      <c r="F64" s="9">
        <f t="shared" si="1"/>
        <v>6.6404042418803932E-3</v>
      </c>
    </row>
    <row r="65" spans="1:10" x14ac:dyDescent="0.25">
      <c r="A65" s="17"/>
      <c r="B65" s="7" t="s">
        <v>3</v>
      </c>
      <c r="C65" s="13">
        <v>-2.0000000000000001E-4</v>
      </c>
      <c r="D65" s="9">
        <v>0.1129</v>
      </c>
      <c r="E65" s="9">
        <f t="shared" si="0"/>
        <v>9.4083333333333328E-3</v>
      </c>
      <c r="F65" s="9">
        <f t="shared" si="1"/>
        <v>9.6102553844101823E-3</v>
      </c>
    </row>
    <row r="66" spans="1:10" x14ac:dyDescent="0.25">
      <c r="A66" s="17"/>
      <c r="B66" s="7" t="s">
        <v>4</v>
      </c>
      <c r="C66" s="9">
        <v>-2.2000000000000001E-3</v>
      </c>
      <c r="D66" s="9">
        <v>0.1132</v>
      </c>
      <c r="E66" s="9">
        <f t="shared" si="0"/>
        <v>9.4333333333333335E-3</v>
      </c>
      <c r="F66" s="9">
        <f t="shared" si="1"/>
        <v>1.1658983096144881E-2</v>
      </c>
    </row>
    <row r="67" spans="1:10" x14ac:dyDescent="0.25">
      <c r="A67" s="17"/>
      <c r="B67" s="7" t="s">
        <v>5</v>
      </c>
      <c r="C67" s="9">
        <v>1E-3</v>
      </c>
      <c r="D67" s="9">
        <v>0.1116</v>
      </c>
      <c r="E67" s="9">
        <f t="shared" ref="E67:E85" si="2">D67*30/360</f>
        <v>9.300000000000001E-3</v>
      </c>
      <c r="F67" s="9">
        <f t="shared" ref="F67:F85" si="3">((1+E67)/(1+C67))-1</f>
        <v>8.2917082917084439E-3</v>
      </c>
    </row>
    <row r="68" spans="1:10" x14ac:dyDescent="0.25">
      <c r="A68" s="17"/>
      <c r="B68" s="7" t="s">
        <v>6</v>
      </c>
      <c r="C68" s="9">
        <v>4.7999999999999996E-3</v>
      </c>
      <c r="D68" s="9">
        <v>0.11219999999999999</v>
      </c>
      <c r="E68" s="9">
        <f t="shared" si="2"/>
        <v>9.3499999999999989E-3</v>
      </c>
      <c r="F68" s="9">
        <f t="shared" si="3"/>
        <v>4.528264331210341E-3</v>
      </c>
    </row>
    <row r="69" spans="1:10" x14ac:dyDescent="0.25">
      <c r="A69" s="17"/>
      <c r="B69" s="7" t="s">
        <v>7</v>
      </c>
      <c r="C69" s="9">
        <v>5.4999999999999997E-3</v>
      </c>
      <c r="D69" s="9">
        <v>0.1116</v>
      </c>
      <c r="E69" s="9">
        <f t="shared" si="2"/>
        <v>9.300000000000001E-3</v>
      </c>
      <c r="F69" s="9">
        <f t="shared" si="3"/>
        <v>3.7792143212331819E-3</v>
      </c>
    </row>
    <row r="70" spans="1:10" x14ac:dyDescent="0.25">
      <c r="A70" s="17"/>
      <c r="B70" s="7" t="s">
        <v>8</v>
      </c>
      <c r="C70" s="9">
        <v>4.4000000000000003E-3</v>
      </c>
      <c r="D70" s="9">
        <v>0.1108</v>
      </c>
      <c r="E70" s="9">
        <f t="shared" si="2"/>
        <v>9.233333333333333E-3</v>
      </c>
      <c r="F70" s="9">
        <f t="shared" si="3"/>
        <v>4.8121598300812085E-3</v>
      </c>
    </row>
    <row r="71" spans="1:10" x14ac:dyDescent="0.25">
      <c r="A71" s="17"/>
      <c r="B71" s="7" t="s">
        <v>9</v>
      </c>
      <c r="C71" s="9">
        <v>3.8E-3</v>
      </c>
      <c r="D71" s="9">
        <v>0.1108</v>
      </c>
      <c r="E71" s="9">
        <f t="shared" si="2"/>
        <v>9.233333333333333E-3</v>
      </c>
      <c r="F71" s="9">
        <f t="shared" si="3"/>
        <v>5.4127648269908235E-3</v>
      </c>
      <c r="H71" s="18" t="s">
        <v>25</v>
      </c>
      <c r="I71" s="19"/>
      <c r="J71" s="20"/>
    </row>
    <row r="72" spans="1:10" x14ac:dyDescent="0.25">
      <c r="A72" s="17"/>
      <c r="B72" s="7" t="s">
        <v>10</v>
      </c>
      <c r="C72" s="9">
        <v>6.4000000000000003E-3</v>
      </c>
      <c r="D72" s="9">
        <v>0.1089</v>
      </c>
      <c r="E72" s="9">
        <f t="shared" si="2"/>
        <v>9.0749999999999997E-3</v>
      </c>
      <c r="F72" s="9">
        <f t="shared" si="3"/>
        <v>2.6579888712241484E-3</v>
      </c>
      <c r="G72" t="s">
        <v>22</v>
      </c>
      <c r="H72" s="15" t="s">
        <v>26</v>
      </c>
      <c r="I72" s="15" t="s">
        <v>27</v>
      </c>
      <c r="J72" s="15" t="s">
        <v>12</v>
      </c>
    </row>
    <row r="73" spans="1:10" x14ac:dyDescent="0.25">
      <c r="A73" s="17"/>
      <c r="B73" s="7" t="s">
        <v>11</v>
      </c>
      <c r="C73" s="9">
        <v>7.1000000000000004E-3</v>
      </c>
      <c r="D73" s="9">
        <v>0.11210000000000001</v>
      </c>
      <c r="E73" s="9">
        <f t="shared" si="2"/>
        <v>9.3416666666666665E-3</v>
      </c>
      <c r="F73" s="9">
        <f t="shared" si="3"/>
        <v>2.2258630390890044E-3</v>
      </c>
      <c r="G73" s="10">
        <f>((1+F62)*(1+F63)*(1+F64)*(1+F65)*(1+F66)*(1+F67)*(1+F68)*(1+F69)*(1+F70)*(1+F71)*(1+F72)*(1+F73))-1</f>
        <v>6.7051192170431539E-2</v>
      </c>
      <c r="H73" s="16">
        <f>AVERAGE(C62:C73)</f>
        <v>3.8083333333333333E-3</v>
      </c>
      <c r="I73" s="16">
        <f>AVERAGE(E62:E73)</f>
        <v>9.2479166666666664E-3</v>
      </c>
      <c r="J73" s="16">
        <f>AVERAGE(F62:F73)</f>
        <v>5.4271660404258308E-3</v>
      </c>
    </row>
    <row r="74" spans="1:10" x14ac:dyDescent="0.25">
      <c r="A74" s="17">
        <v>2024</v>
      </c>
      <c r="B74" s="8" t="s">
        <v>0</v>
      </c>
      <c r="C74" s="9">
        <v>8.8999999999999999E-3</v>
      </c>
      <c r="D74" s="9">
        <v>0.1129</v>
      </c>
      <c r="E74" s="9">
        <f t="shared" si="2"/>
        <v>9.4083333333333328E-3</v>
      </c>
      <c r="F74" s="9">
        <f t="shared" si="3"/>
        <v>5.0384907655209865E-4</v>
      </c>
    </row>
    <row r="75" spans="1:10" x14ac:dyDescent="0.25">
      <c r="A75" s="17"/>
      <c r="B75" s="8" t="s">
        <v>1</v>
      </c>
      <c r="C75" s="9">
        <v>8.9999999999999998E-4</v>
      </c>
      <c r="D75" s="9">
        <v>0.1105</v>
      </c>
      <c r="E75" s="9">
        <f t="shared" si="2"/>
        <v>9.208333333333334E-3</v>
      </c>
      <c r="F75" s="9">
        <f t="shared" si="3"/>
        <v>8.300862557031996E-3</v>
      </c>
    </row>
    <row r="76" spans="1:10" x14ac:dyDescent="0.25">
      <c r="A76" s="17"/>
      <c r="B76" s="8" t="s">
        <v>2</v>
      </c>
      <c r="C76" s="9">
        <v>2.8999999999999998E-3</v>
      </c>
      <c r="D76" s="9">
        <v>0.11020000000000001</v>
      </c>
      <c r="E76" s="9">
        <f t="shared" si="2"/>
        <v>9.1833333333333333E-3</v>
      </c>
      <c r="F76" s="9">
        <f t="shared" si="3"/>
        <v>6.2651643566988824E-3</v>
      </c>
    </row>
    <row r="77" spans="1:10" x14ac:dyDescent="0.25">
      <c r="A77" s="17"/>
      <c r="B77" s="8" t="s">
        <v>3</v>
      </c>
      <c r="C77" s="9">
        <v>2E-3</v>
      </c>
      <c r="D77" s="9">
        <v>0.10970000000000001</v>
      </c>
      <c r="E77" s="9">
        <f t="shared" si="2"/>
        <v>9.1416666666666677E-3</v>
      </c>
      <c r="F77" s="9">
        <f t="shared" si="3"/>
        <v>7.1274118429807132E-3</v>
      </c>
    </row>
    <row r="78" spans="1:10" x14ac:dyDescent="0.25">
      <c r="A78" s="17"/>
      <c r="B78" s="8" t="s">
        <v>4</v>
      </c>
      <c r="C78" s="9">
        <v>-1.9E-3</v>
      </c>
      <c r="D78" s="9">
        <v>0.1099</v>
      </c>
      <c r="E78" s="9">
        <f t="shared" si="2"/>
        <v>9.1583333333333326E-3</v>
      </c>
      <c r="F78" s="9">
        <f t="shared" si="3"/>
        <v>1.10793841632435E-2</v>
      </c>
    </row>
    <row r="79" spans="1:10" x14ac:dyDescent="0.25">
      <c r="A79" s="17"/>
      <c r="B79" s="8" t="s">
        <v>5</v>
      </c>
      <c r="C79" s="9">
        <v>3.8E-3</v>
      </c>
      <c r="D79" s="9">
        <v>0.10970000000000001</v>
      </c>
      <c r="E79" s="9">
        <f t="shared" si="2"/>
        <v>9.1416666666666677E-3</v>
      </c>
      <c r="F79" s="9">
        <f t="shared" si="3"/>
        <v>5.32144517500166E-3</v>
      </c>
    </row>
    <row r="80" spans="1:10" x14ac:dyDescent="0.25">
      <c r="A80" s="17"/>
      <c r="B80" s="8" t="s">
        <v>6</v>
      </c>
      <c r="C80" s="9">
        <v>1.0500000000000001E-2</v>
      </c>
      <c r="D80" s="9">
        <v>0.10920000000000001</v>
      </c>
      <c r="E80" s="9">
        <f t="shared" si="2"/>
        <v>9.1000000000000004E-3</v>
      </c>
      <c r="F80" s="9">
        <f t="shared" si="3"/>
        <v>-1.3854527461650834E-3</v>
      </c>
    </row>
    <row r="81" spans="1:10" x14ac:dyDescent="0.25">
      <c r="A81" s="17"/>
      <c r="B81" s="8" t="s">
        <v>7</v>
      </c>
      <c r="C81" s="9">
        <v>1E-4</v>
      </c>
      <c r="D81" s="9">
        <v>0.1076</v>
      </c>
      <c r="E81" s="9">
        <f t="shared" si="2"/>
        <v>8.9666666666666679E-3</v>
      </c>
      <c r="F81" s="9">
        <f t="shared" si="3"/>
        <v>8.8657800886577931E-3</v>
      </c>
    </row>
    <row r="82" spans="1:10" x14ac:dyDescent="0.25">
      <c r="A82" s="17"/>
      <c r="B82" s="8" t="s">
        <v>8</v>
      </c>
      <c r="C82" s="9">
        <v>5.0000000000000001E-4</v>
      </c>
      <c r="D82" s="9">
        <v>0.10440000000000001</v>
      </c>
      <c r="E82" s="9">
        <f t="shared" si="2"/>
        <v>8.7000000000000011E-3</v>
      </c>
      <c r="F82" s="9">
        <f t="shared" si="3"/>
        <v>8.1959020489754675E-3</v>
      </c>
    </row>
    <row r="83" spans="1:10" x14ac:dyDescent="0.25">
      <c r="A83" s="17"/>
      <c r="B83" s="8" t="s">
        <v>9</v>
      </c>
      <c r="C83" s="9">
        <v>5.4999999999999997E-3</v>
      </c>
      <c r="D83" s="9">
        <v>0.1024</v>
      </c>
      <c r="E83" s="9">
        <f t="shared" si="2"/>
        <v>8.5333333333333337E-3</v>
      </c>
      <c r="F83" s="9">
        <f t="shared" si="3"/>
        <v>3.0167412564228169E-3</v>
      </c>
      <c r="H83" s="18" t="s">
        <v>25</v>
      </c>
      <c r="I83" s="19"/>
      <c r="J83" s="20"/>
    </row>
    <row r="84" spans="1:10" x14ac:dyDescent="0.25">
      <c r="A84" s="17"/>
      <c r="B84" s="8" t="s">
        <v>10</v>
      </c>
      <c r="C84" s="9">
        <v>4.4000000000000003E-3</v>
      </c>
      <c r="D84" s="9">
        <v>0.10050000000000001</v>
      </c>
      <c r="E84" s="9">
        <f t="shared" si="2"/>
        <v>8.3750000000000005E-3</v>
      </c>
      <c r="F84" s="9">
        <f t="shared" si="3"/>
        <v>3.9575866188770181E-3</v>
      </c>
      <c r="G84" t="s">
        <v>23</v>
      </c>
      <c r="H84" s="15" t="s">
        <v>26</v>
      </c>
      <c r="I84" s="15" t="s">
        <v>27</v>
      </c>
      <c r="J84" s="15" t="s">
        <v>12</v>
      </c>
    </row>
    <row r="85" spans="1:10" x14ac:dyDescent="0.25">
      <c r="A85" s="17"/>
      <c r="B85" s="8" t="s">
        <v>11</v>
      </c>
      <c r="C85" s="9">
        <v>3.8E-3</v>
      </c>
      <c r="D85" s="9">
        <v>9.8500000000000004E-2</v>
      </c>
      <c r="E85" s="9">
        <f t="shared" si="2"/>
        <v>8.2083333333333331E-3</v>
      </c>
      <c r="F85" s="9">
        <f t="shared" si="3"/>
        <v>4.3916450820216113E-3</v>
      </c>
      <c r="G85" s="10">
        <f>((1+F74)*(1+F75)*(1+F76)*(1+F77)*(1+F78)*(1+F79)*(1+F80)*(1+F81)*(1+F82)*(1+F83)*(1+F84)*(1+F85))-1</f>
        <v>6.7576010600649328E-2</v>
      </c>
      <c r="H85" s="16">
        <f>AVERAGE(C74:C85)</f>
        <v>3.4499999999999999E-3</v>
      </c>
      <c r="I85" s="16">
        <f>AVERAGE(E74:E85)</f>
        <v>8.927083333333332E-3</v>
      </c>
      <c r="J85" s="16">
        <f>AVERAGE(F74:F85)</f>
        <v>5.4700266266915392E-3</v>
      </c>
    </row>
    <row r="86" spans="1:10" x14ac:dyDescent="0.25">
      <c r="D86" t="s">
        <v>15</v>
      </c>
      <c r="F86" s="12">
        <f>((1+F2)*(1+F3)*(1+F4)*(1+F5)*(1+F6)*(1+F7)*(1+F8)*(1+F9)*(1+F10)*(1+F11)*(1+F12)*(1+F13)*(1+F14)*(1+F15)*(1+F16)*(1+F17)*(1+F18)*(1+F19)*(1+F20)*(1+F21)*(1+F22)*(1+F23)*(1+F24)*(1+F25)*(1+F26)*(1+F27)*(1+F28)*(1+F29)*(1+F30)*(1+F31)*(1+F32)*(1+F33)*(1+F34)*(1+F35)*(1+F36)*(1+F37)*(1+F38)*(1+F39)*(1+F40)*(1+F41)*(1+F42)*(1+F43)*(1+F44)*(1+F45)*(1+F46)*(1+F47)*(1+F48)*(1+F49)*(1+F50)*(1+F51)*(1+F52)*(1+F53)*(1+F54)*(1+F55)*(1+F56)*(1+F57)*(1+F58)*(1+F59)*(1+F60)*(1+F61)*(1+F62)*(1+F63)*(1+F64)*(1+F65)*(1+F66)*(1+F67)*(1+F68)*(1+F69)*(1+F70)*(1+F71)*(1+F72)*(1+F73)*(1+F74)*(1+F75)*(1+F76)*(1+F77)*(1+F78)*(1+F79)*(1+F80)*(1+F81)*(1+F82)*(1+F83)*(1+F84)*(1+F85))-1</f>
        <v>0.22787413305975734</v>
      </c>
      <c r="G86" s="10">
        <f>((1+G13)*(1+G25)*(1+G37)*(1+G49)*(1+G61)*(1+G73)*(1+G85))-1</f>
        <v>0.2278741330597569</v>
      </c>
    </row>
    <row r="87" spans="1:10" x14ac:dyDescent="0.25">
      <c r="B87" s="14" t="s">
        <v>24</v>
      </c>
      <c r="C87" s="12">
        <f>AVERAGE(C2:C85)</f>
        <v>4.0523809523809531E-3</v>
      </c>
      <c r="D87" s="12">
        <f>AVERAGE(D2:D85)</f>
        <v>7.8061904761904777E-2</v>
      </c>
      <c r="E87" s="12">
        <f>AVERAGE(E2:E85)</f>
        <v>6.5051587301587317E-3</v>
      </c>
      <c r="F87" s="12">
        <f>AVERAGE(F2:F85)</f>
        <v>2.4557766926645735E-3</v>
      </c>
    </row>
  </sheetData>
  <mergeCells count="14">
    <mergeCell ref="H71:J71"/>
    <mergeCell ref="H83:J83"/>
    <mergeCell ref="H11:J11"/>
    <mergeCell ref="H23:J23"/>
    <mergeCell ref="H35:J35"/>
    <mergeCell ref="H47:J47"/>
    <mergeCell ref="H59:J59"/>
    <mergeCell ref="A74:A85"/>
    <mergeCell ref="A2:A13"/>
    <mergeCell ref="A14:A25"/>
    <mergeCell ref="A26:A37"/>
    <mergeCell ref="A38:A49"/>
    <mergeCell ref="A50:A61"/>
    <mergeCell ref="A62:A7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Caballero</dc:creator>
  <cp:lastModifiedBy>David Caballero</cp:lastModifiedBy>
  <dcterms:created xsi:type="dcterms:W3CDTF">2025-01-06T03:28:16Z</dcterms:created>
  <dcterms:modified xsi:type="dcterms:W3CDTF">2025-01-11T03:45:50Z</dcterms:modified>
</cp:coreProperties>
</file>