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7256" windowHeight="5844"/>
  </bookViews>
  <sheets>
    <sheet name="Tasa Cetes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7" i="1" l="1"/>
  <c r="D7" i="1"/>
  <c r="F6" i="1"/>
  <c r="AJ7" i="1"/>
  <c r="AJ8" i="1"/>
  <c r="AJ9" i="1"/>
  <c r="AJ10" i="1"/>
  <c r="AJ11" i="1"/>
  <c r="AJ12" i="1"/>
  <c r="AJ13" i="1"/>
  <c r="AJ14" i="1"/>
  <c r="AJ15" i="1"/>
  <c r="AJ16" i="1"/>
  <c r="AJ6" i="1"/>
  <c r="AE7" i="1"/>
  <c r="AE8" i="1"/>
  <c r="AE9" i="1"/>
  <c r="AE10" i="1"/>
  <c r="AE11" i="1"/>
  <c r="AE12" i="1"/>
  <c r="AE13" i="1"/>
  <c r="AE14" i="1"/>
  <c r="AE15" i="1"/>
  <c r="AE16" i="1"/>
  <c r="AE17" i="1"/>
  <c r="AE6" i="1"/>
  <c r="Z7" i="1"/>
  <c r="Z8" i="1"/>
  <c r="Z9" i="1"/>
  <c r="Z10" i="1"/>
  <c r="Z11" i="1"/>
  <c r="Z12" i="1"/>
  <c r="Z13" i="1"/>
  <c r="Z14" i="1"/>
  <c r="Z15" i="1"/>
  <c r="Z16" i="1"/>
  <c r="Z17" i="1"/>
  <c r="Z6" i="1"/>
  <c r="U7" i="1"/>
  <c r="U8" i="1"/>
  <c r="U9" i="1"/>
  <c r="U10" i="1"/>
  <c r="U11" i="1"/>
  <c r="U12" i="1"/>
  <c r="U13" i="1"/>
  <c r="U14" i="1"/>
  <c r="U15" i="1"/>
  <c r="U16" i="1"/>
  <c r="U17" i="1"/>
  <c r="U6" i="1"/>
  <c r="P7" i="1"/>
  <c r="P8" i="1"/>
  <c r="P9" i="1"/>
  <c r="P10" i="1"/>
  <c r="P11" i="1"/>
  <c r="P12" i="1"/>
  <c r="P13" i="1"/>
  <c r="P14" i="1"/>
  <c r="P15" i="1"/>
  <c r="P16" i="1"/>
  <c r="P17" i="1"/>
  <c r="P6" i="1"/>
  <c r="N18" i="1"/>
  <c r="S18" i="1"/>
  <c r="X18" i="1"/>
  <c r="AC18" i="1"/>
  <c r="AH18" i="1"/>
  <c r="AH7" i="1"/>
  <c r="AH8" i="1"/>
  <c r="AH9" i="1"/>
  <c r="AH10" i="1"/>
  <c r="AH11" i="1"/>
  <c r="AH12" i="1"/>
  <c r="AH13" i="1"/>
  <c r="AH14" i="1"/>
  <c r="AH15" i="1"/>
  <c r="AH16" i="1"/>
  <c r="AH17" i="1"/>
  <c r="AH6" i="1"/>
  <c r="AC7" i="1"/>
  <c r="AC8" i="1"/>
  <c r="AC9" i="1"/>
  <c r="AC10" i="1"/>
  <c r="AC11" i="1"/>
  <c r="AC12" i="1"/>
  <c r="AC13" i="1"/>
  <c r="AC14" i="1"/>
  <c r="AC15" i="1"/>
  <c r="AC16" i="1"/>
  <c r="AC17" i="1"/>
  <c r="AC6" i="1"/>
  <c r="X7" i="1"/>
  <c r="X8" i="1"/>
  <c r="X9" i="1"/>
  <c r="X10" i="1"/>
  <c r="X11" i="1"/>
  <c r="X12" i="1"/>
  <c r="X13" i="1"/>
  <c r="X14" i="1"/>
  <c r="X15" i="1"/>
  <c r="X16" i="1"/>
  <c r="X17" i="1"/>
  <c r="X6" i="1"/>
  <c r="S7" i="1"/>
  <c r="S8" i="1"/>
  <c r="S9" i="1"/>
  <c r="S10" i="1"/>
  <c r="S11" i="1"/>
  <c r="S12" i="1"/>
  <c r="S13" i="1"/>
  <c r="S14" i="1"/>
  <c r="S15" i="1"/>
  <c r="S16" i="1"/>
  <c r="S17" i="1"/>
  <c r="S6" i="1"/>
  <c r="N7" i="1"/>
  <c r="N8" i="1"/>
  <c r="N9" i="1"/>
  <c r="N10" i="1"/>
  <c r="N11" i="1"/>
  <c r="N12" i="1"/>
  <c r="N13" i="1"/>
  <c r="N14" i="1"/>
  <c r="N15" i="1"/>
  <c r="N16" i="1"/>
  <c r="N17" i="1"/>
  <c r="N6" i="1"/>
  <c r="K7" i="1"/>
  <c r="K8" i="1"/>
  <c r="K9" i="1"/>
  <c r="K10" i="1"/>
  <c r="K11" i="1"/>
  <c r="K12" i="1"/>
  <c r="K13" i="1"/>
  <c r="K14" i="1"/>
  <c r="K15" i="1"/>
  <c r="K16" i="1"/>
  <c r="K17" i="1"/>
  <c r="K6" i="1"/>
  <c r="I18" i="1"/>
  <c r="I17" i="1"/>
  <c r="I7" i="1"/>
  <c r="I8" i="1"/>
  <c r="I9" i="1"/>
  <c r="I10" i="1"/>
  <c r="I11" i="1"/>
  <c r="I12" i="1"/>
  <c r="I13" i="1"/>
  <c r="I14" i="1"/>
  <c r="I15" i="1"/>
  <c r="I16" i="1"/>
  <c r="I6" i="1"/>
  <c r="F8" i="1"/>
  <c r="F11" i="1"/>
  <c r="D8" i="1"/>
  <c r="D9" i="1"/>
  <c r="F9" i="1" s="1"/>
  <c r="D10" i="1"/>
  <c r="F10" i="1" s="1"/>
  <c r="D11" i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6" i="1"/>
  <c r="AI18" i="1"/>
  <c r="AD18" i="1"/>
  <c r="Y18" i="1"/>
  <c r="T18" i="1"/>
  <c r="O18" i="1"/>
  <c r="J18" i="1"/>
  <c r="D18" i="1" l="1"/>
  <c r="F7" i="1"/>
  <c r="E18" i="1" l="1"/>
  <c r="AJ18" i="1" l="1"/>
  <c r="AE18" i="1"/>
  <c r="Z18" i="1"/>
  <c r="U18" i="1"/>
  <c r="P18" i="1"/>
  <c r="K18" i="1"/>
  <c r="F18" i="1"/>
  <c r="AL5" i="1" l="1"/>
</calcChain>
</file>

<file path=xl/sharedStrings.xml><?xml version="1.0" encoding="utf-8"?>
<sst xmlns="http://schemas.openxmlformats.org/spreadsheetml/2006/main" count="135" uniqueCount="42">
  <si>
    <t>Mes</t>
  </si>
  <si>
    <t>Tasa Promedio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</si>
  <si>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</si>
  <si>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</si>
  <si>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</si>
  <si>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</si>
  <si>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</si>
  <si>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</si>
  <si>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</si>
  <si>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</si>
  <si>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</si>
  <si>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</si>
  <si>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</si>
  <si>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</si>
  <si>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Cetes 2019</t>
  </si>
  <si>
    <t>Cetes 2018</t>
  </si>
  <si>
    <t>Cetes 2020</t>
  </si>
  <si>
    <t>Inflación 2018</t>
  </si>
  <si>
    <t>Inflación 2019</t>
  </si>
  <si>
    <t>Inflación 2020</t>
  </si>
  <si>
    <t>Cetes 2021</t>
  </si>
  <si>
    <t>Inflación 2021</t>
  </si>
  <si>
    <t>Cetes 2022</t>
  </si>
  <si>
    <t>Inflación 2022</t>
  </si>
  <si>
    <t>Cetes 2023</t>
  </si>
  <si>
    <t>Inflación 2023</t>
  </si>
  <si>
    <t>Cetes 2024</t>
  </si>
  <si>
    <t>Inflación 2024</t>
  </si>
  <si>
    <t>Tasa Real 2018</t>
  </si>
  <si>
    <t>Tasa Real 2019</t>
  </si>
  <si>
    <t>Tasa Real 2020</t>
  </si>
  <si>
    <t>Tasa Real 2021</t>
  </si>
  <si>
    <t>Tasa Real 2022</t>
  </si>
  <si>
    <t>Tasa Real 2023</t>
  </si>
  <si>
    <t>Tasa Real 2024</t>
  </si>
  <si>
    <t>Anual</t>
  </si>
  <si>
    <t>Tasa Promedio Anual</t>
  </si>
  <si>
    <t>Tasa Efectiva Mensual</t>
  </si>
  <si>
    <t>Tasa Efectiva</t>
  </si>
  <si>
    <t>Acumulada a 6 Años</t>
  </si>
  <si>
    <t xml:space="preserve">Anual </t>
  </si>
  <si>
    <t>Carlos Gabriel Solórzano Escobar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</si>
</sst>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00_-;\-* #,##0.0000_-;_-* &quot;-&quot;??_-;_-@_-"/>
    <numFmt numFmtId="165" formatCode="0.000%"/>
    <numFmt numFmtId="168" formatCode="0.0000%"/>
    <numFmt numFmtId="169" formatCode="0.0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10" fontId="0" fillId="0" borderId="1" xfId="0" applyNumberFormat="1" applyBorder="1" applyAlignment="1">
      <alignment vertical="center" wrapText="1"/>
    </xf>
    <xf numFmtId="10" fontId="0" fillId="0" borderId="1" xfId="2" applyNumberFormat="1" applyFont="1" applyBorder="1" applyAlignment="1">
      <alignment vertical="center" wrapText="1"/>
    </xf>
    <xf numFmtId="165" fontId="0" fillId="0" borderId="1" xfId="2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0" fontId="0" fillId="0" borderId="1" xfId="2" applyNumberFormat="1" applyFont="1" applyBorder="1"/>
    <xf numFmtId="10" fontId="2" fillId="0" borderId="0" xfId="2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2" fillId="0" borderId="1" xfId="1" applyNumberFormat="1" applyFont="1" applyBorder="1"/>
    <xf numFmtId="164" fontId="2" fillId="0" borderId="0" xfId="1" applyNumberFormat="1" applyFont="1" applyFill="1" applyBorder="1" applyAlignment="1">
      <alignment vertical="center" wrapText="1"/>
    </xf>
    <xf numFmtId="169" fontId="0" fillId="0" borderId="0" xfId="2" applyNumberFormat="1" applyFont="1"/>
    <xf numFmtId="168" fontId="0" fillId="0" borderId="1" xfId="2" applyNumberFormat="1" applyFont="1" applyBorder="1" applyAlignment="1">
      <alignment vertical="center" wrapText="1"/>
    </xf>
    <xf numFmtId="10" fontId="0" fillId="0" borderId="2" xfId="2" applyNumberFormat="1" applyFont="1" applyBorder="1" applyAlignment="1">
      <alignment horizontal="center"/>
    </xf>
    <xf numFmtId="10" fontId="0" fillId="0" borderId="3" xfId="2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9" fontId="2" fillId="0" borderId="1" xfId="2" applyFont="1" applyBorder="1"/>
    <xf numFmtId="10" fontId="2" fillId="0" borderId="1" xfId="2" applyNumberFormat="1" applyFont="1" applyBorder="1"/>
    <xf numFmtId="168" fontId="2" fillId="0" borderId="1" xfId="2" applyNumberFormat="1" applyFont="1" applyBorder="1"/>
    <xf numFmtId="0" fontId="0" fillId="5" borderId="1" xfId="0" applyFill="1" applyBorder="1" applyAlignment="1">
      <alignment vertical="center" wrapText="1"/>
    </xf>
    <xf numFmtId="0" fontId="0" fillId="5" borderId="1" xfId="0" applyFill="1" applyBorder="1"/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tabSelected="1" workbookViewId="0">
      <selection activeCell="AM9" sqref="AM9"/>
    </sheetView>
  </sheetViews>
  <sheetFormatPr baseColWidth="10" defaultRowHeight="14.4" x14ac:dyDescent="0.3"/>
  <cols>
    <col min="5" max="5" width="12.5546875" bestFit="1" customWidth="1"/>
    <col min="6" max="6" width="13.21875" bestFit="1" customWidth="1"/>
    <col min="10" max="10" width="14.109375" customWidth="1"/>
    <col min="11" max="11" width="13.21875" bestFit="1" customWidth="1"/>
    <col min="15" max="15" width="12.5546875" bestFit="1" customWidth="1"/>
    <col min="16" max="16" width="13.21875" bestFit="1" customWidth="1"/>
    <col min="20" max="20" width="12.77734375" bestFit="1" customWidth="1"/>
    <col min="21" max="21" width="12.77734375" customWidth="1"/>
    <col min="25" max="25" width="12.77734375" bestFit="1" customWidth="1"/>
    <col min="26" max="26" width="12.77734375" customWidth="1"/>
    <col min="30" max="30" width="12.77734375" bestFit="1" customWidth="1"/>
    <col min="31" max="31" width="18.109375" customWidth="1"/>
    <col min="35" max="35" width="12.77734375" bestFit="1" customWidth="1"/>
    <col min="36" max="36" width="13.21875" bestFit="1" customWidth="1"/>
  </cols>
  <sheetData>
    <row r="1" spans="1:39" x14ac:dyDescent="0.3">
      <c r="A1" s="26" t="s">
        <v>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39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4" spans="1:39" x14ac:dyDescent="0.3">
      <c r="B4" s="12" t="s">
        <v>15</v>
      </c>
      <c r="C4" s="12"/>
      <c r="D4" s="7"/>
      <c r="E4" s="11" t="s">
        <v>17</v>
      </c>
      <c r="F4" s="11" t="s">
        <v>28</v>
      </c>
      <c r="G4" s="12" t="s">
        <v>14</v>
      </c>
      <c r="H4" s="12"/>
      <c r="I4" s="7"/>
      <c r="J4" s="11" t="s">
        <v>18</v>
      </c>
      <c r="K4" s="11" t="s">
        <v>29</v>
      </c>
      <c r="L4" s="12" t="s">
        <v>16</v>
      </c>
      <c r="M4" s="12"/>
      <c r="N4" s="7"/>
      <c r="O4" s="11" t="s">
        <v>19</v>
      </c>
      <c r="P4" s="11" t="s">
        <v>30</v>
      </c>
      <c r="Q4" s="12" t="s">
        <v>20</v>
      </c>
      <c r="R4" s="12"/>
      <c r="S4" s="7"/>
      <c r="T4" s="11" t="s">
        <v>21</v>
      </c>
      <c r="U4" s="11" t="s">
        <v>31</v>
      </c>
      <c r="V4" s="12" t="s">
        <v>22</v>
      </c>
      <c r="W4" s="12"/>
      <c r="X4" s="7"/>
      <c r="Y4" s="11" t="s">
        <v>23</v>
      </c>
      <c r="Z4" s="11" t="s">
        <v>32</v>
      </c>
      <c r="AA4" s="11" t="s">
        <v>24</v>
      </c>
      <c r="AB4" s="11"/>
      <c r="AC4" s="8"/>
      <c r="AD4" s="11" t="s">
        <v>25</v>
      </c>
      <c r="AE4" s="11" t="s">
        <v>33</v>
      </c>
      <c r="AF4" s="12" t="s">
        <v>26</v>
      </c>
      <c r="AG4" s="12"/>
      <c r="AH4" s="7"/>
      <c r="AI4" s="11" t="s">
        <v>27</v>
      </c>
      <c r="AJ4" s="11" t="s">
        <v>34</v>
      </c>
      <c r="AL4" s="19" t="s">
        <v>39</v>
      </c>
      <c r="AM4" s="20"/>
    </row>
    <row r="5" spans="1:39" ht="43.2" x14ac:dyDescent="0.3">
      <c r="B5" s="5" t="s">
        <v>0</v>
      </c>
      <c r="C5" s="5" t="s">
        <v>36</v>
      </c>
      <c r="D5" s="5" t="s">
        <v>37</v>
      </c>
      <c r="E5" s="11"/>
      <c r="F5" s="11"/>
      <c r="G5" s="5" t="s">
        <v>0</v>
      </c>
      <c r="H5" s="5" t="s">
        <v>1</v>
      </c>
      <c r="I5" s="5" t="s">
        <v>37</v>
      </c>
      <c r="J5" s="11"/>
      <c r="K5" s="11"/>
      <c r="L5" s="5" t="s">
        <v>0</v>
      </c>
      <c r="M5" s="5" t="s">
        <v>1</v>
      </c>
      <c r="N5" s="5" t="s">
        <v>38</v>
      </c>
      <c r="O5" s="11"/>
      <c r="P5" s="11"/>
      <c r="Q5" s="5" t="s">
        <v>0</v>
      </c>
      <c r="R5" s="5" t="s">
        <v>1</v>
      </c>
      <c r="S5" s="5" t="s">
        <v>38</v>
      </c>
      <c r="T5" s="11"/>
      <c r="U5" s="11"/>
      <c r="V5" s="5" t="s">
        <v>0</v>
      </c>
      <c r="W5" s="5" t="s">
        <v>1</v>
      </c>
      <c r="X5" s="5" t="s">
        <v>38</v>
      </c>
      <c r="Y5" s="11"/>
      <c r="Z5" s="11"/>
      <c r="AA5" s="5" t="s">
        <v>0</v>
      </c>
      <c r="AB5" s="5" t="s">
        <v>1</v>
      </c>
      <c r="AC5" s="5" t="s">
        <v>38</v>
      </c>
      <c r="AD5" s="11"/>
      <c r="AE5" s="11"/>
      <c r="AF5" s="5" t="s">
        <v>0</v>
      </c>
      <c r="AG5" s="5" t="s">
        <v>1</v>
      </c>
      <c r="AH5" s="5" t="s">
        <v>38</v>
      </c>
      <c r="AI5" s="11"/>
      <c r="AJ5" s="11"/>
      <c r="AL5" s="17">
        <f>(1+F18)*(1+K18)*(1+P18)*(1+U18)*(1+Z18)*(1+AE18)*(1+AJ18)-1</f>
        <v>0.2278741330597569</v>
      </c>
      <c r="AM5" s="18"/>
    </row>
    <row r="6" spans="1:39" x14ac:dyDescent="0.3">
      <c r="B6" s="6" t="s">
        <v>2</v>
      </c>
      <c r="C6" s="2">
        <v>7.2499999999999995E-2</v>
      </c>
      <c r="D6" s="16">
        <f>C6*(30/360)</f>
        <v>6.0416666666666657E-3</v>
      </c>
      <c r="E6" s="2">
        <v>5.3E-3</v>
      </c>
      <c r="F6" s="4">
        <f>(1+D6)/(1+E6)-1</f>
        <v>7.377565569148814E-4</v>
      </c>
      <c r="G6" s="6" t="s">
        <v>2</v>
      </c>
      <c r="H6" s="1">
        <v>7.9500000000000001E-2</v>
      </c>
      <c r="I6" s="16">
        <f>H6*(30/360)</f>
        <v>6.6249999999999998E-3</v>
      </c>
      <c r="J6" s="3">
        <v>8.9999999999999998E-4</v>
      </c>
      <c r="K6" s="4">
        <f>(1+I6)/(1+J6)-1</f>
        <v>5.7198521330803498E-3</v>
      </c>
      <c r="L6" s="6" t="s">
        <v>2</v>
      </c>
      <c r="M6" s="1">
        <v>7.1199999999999999E-2</v>
      </c>
      <c r="N6" s="16">
        <f>M6*(30/360)</f>
        <v>5.933333333333333E-3</v>
      </c>
      <c r="O6" s="2">
        <v>4.7999999999999996E-3</v>
      </c>
      <c r="P6" s="4">
        <f>(1+N6)/(1+O6)-1</f>
        <v>1.1279193205946392E-3</v>
      </c>
      <c r="Q6" s="6" t="s">
        <v>2</v>
      </c>
      <c r="R6" s="9">
        <v>4.2200000000000001E-2</v>
      </c>
      <c r="S6" s="16">
        <f>R6*(30/360)</f>
        <v>3.5166666666666666E-3</v>
      </c>
      <c r="T6" s="2">
        <v>8.6E-3</v>
      </c>
      <c r="U6" s="4">
        <f>(1+S6)/(1+T6)-1</f>
        <v>-5.0399894242845189E-3</v>
      </c>
      <c r="V6" s="6" t="s">
        <v>2</v>
      </c>
      <c r="W6" s="9">
        <v>5.5300000000000002E-2</v>
      </c>
      <c r="X6" s="16">
        <f>W6*(30/360)</f>
        <v>4.6083333333333332E-3</v>
      </c>
      <c r="Y6" s="9">
        <v>5.8999999999999999E-3</v>
      </c>
      <c r="Z6" s="4">
        <f>(1+X6)/(1+Y6)-1</f>
        <v>-1.284090532524762E-3</v>
      </c>
      <c r="AA6" s="6" t="s">
        <v>2</v>
      </c>
      <c r="AB6" s="9">
        <v>0.1061</v>
      </c>
      <c r="AC6" s="16">
        <f>AB6*(30/360)</f>
        <v>8.8416666666666661E-3</v>
      </c>
      <c r="AD6" s="9">
        <v>6.7999999999999996E-3</v>
      </c>
      <c r="AE6" s="4">
        <f>(1+AC6)/(1+AD6)-1</f>
        <v>2.0278771023705122E-3</v>
      </c>
      <c r="AF6" s="6" t="s">
        <v>2</v>
      </c>
      <c r="AG6" s="9">
        <v>0.1129</v>
      </c>
      <c r="AH6" s="16">
        <f>AG6*(30/360)</f>
        <v>9.4083333333333328E-3</v>
      </c>
      <c r="AI6" s="9">
        <v>8.8999999999999999E-3</v>
      </c>
      <c r="AJ6" s="13">
        <f>(1+AH6)/(1+AI6)-1</f>
        <v>5.0384907655209865E-4</v>
      </c>
    </row>
    <row r="7" spans="1:39" x14ac:dyDescent="0.3">
      <c r="B7" s="6" t="s">
        <v>3</v>
      </c>
      <c r="C7" s="2">
        <v>7.3999999999999996E-2</v>
      </c>
      <c r="D7" s="16">
        <f>C7*(30/360)</f>
        <v>6.1666666666666658E-3</v>
      </c>
      <c r="E7" s="2">
        <v>3.8E-3</v>
      </c>
      <c r="F7" s="4">
        <f t="shared" ref="F7:F17" si="0">(1+D7)/(1+E7)-1</f>
        <v>2.357707378627838E-3</v>
      </c>
      <c r="G7" s="6" t="s">
        <v>3</v>
      </c>
      <c r="H7" s="1">
        <v>7.9299999999999995E-2</v>
      </c>
      <c r="I7" s="16">
        <f t="shared" ref="I7:I16" si="1">H7*(30/360)</f>
        <v>6.6083333333333324E-3</v>
      </c>
      <c r="J7" s="3">
        <v>-2.9999999999999997E-4</v>
      </c>
      <c r="K7" s="4">
        <f t="shared" ref="K7:K17" si="2">(1+I7)/(1+J7)-1</f>
        <v>6.9104064552698574E-3</v>
      </c>
      <c r="L7" s="6" t="s">
        <v>3</v>
      </c>
      <c r="M7" s="1">
        <v>6.9599999999999995E-2</v>
      </c>
      <c r="N7" s="16">
        <f t="shared" ref="N7:N17" si="3">M7*(30/360)</f>
        <v>5.7999999999999996E-3</v>
      </c>
      <c r="O7" s="2">
        <v>4.1999999999999997E-3</v>
      </c>
      <c r="P7" s="4">
        <f t="shared" ref="P7:P17" si="4">(1+N7)/(1+O7)-1</f>
        <v>1.593308105954927E-3</v>
      </c>
      <c r="Q7" s="6" t="s">
        <v>3</v>
      </c>
      <c r="R7" s="9">
        <v>4.1200000000000001E-2</v>
      </c>
      <c r="S7" s="16">
        <f t="shared" ref="S7:S17" si="5">R7*(30/360)</f>
        <v>3.4333333333333334E-3</v>
      </c>
      <c r="T7" s="2">
        <v>6.3E-3</v>
      </c>
      <c r="U7" s="4">
        <f t="shared" ref="U7:U17" si="6">(1+S7)/(1+T7)-1</f>
        <v>-2.8487197323527891E-3</v>
      </c>
      <c r="V7" s="6" t="s">
        <v>3</v>
      </c>
      <c r="W7" s="9">
        <v>5.8700000000000002E-2</v>
      </c>
      <c r="X7" s="16">
        <f t="shared" ref="X7:X17" si="7">W7*(30/360)</f>
        <v>4.8916666666666666E-3</v>
      </c>
      <c r="Y7" s="9">
        <v>8.3000000000000001E-3</v>
      </c>
      <c r="Z7" s="4">
        <f t="shared" ref="Z7:Z17" si="8">(1+X7)/(1+Y7)-1</f>
        <v>-3.3802770339513843E-3</v>
      </c>
      <c r="AA7" s="6" t="s">
        <v>3</v>
      </c>
      <c r="AB7" s="9">
        <v>0.10920000000000001</v>
      </c>
      <c r="AC7" s="16">
        <f t="shared" ref="AC7:AC17" si="9">AB7*(30/360)</f>
        <v>9.1000000000000004E-3</v>
      </c>
      <c r="AD7" s="9">
        <v>5.5999999999999999E-3</v>
      </c>
      <c r="AE7" s="4">
        <f t="shared" ref="AE7:AE17" si="10">(1+AC7)/(1+AD7)-1</f>
        <v>3.4805091487668527E-3</v>
      </c>
      <c r="AF7" s="6" t="s">
        <v>3</v>
      </c>
      <c r="AG7" s="9">
        <v>0.1105</v>
      </c>
      <c r="AH7" s="16">
        <f t="shared" ref="AH7:AH17" si="11">AG7*(30/360)</f>
        <v>9.2083333333333323E-3</v>
      </c>
      <c r="AI7" s="9">
        <v>8.9999999999999998E-4</v>
      </c>
      <c r="AJ7" s="13">
        <f t="shared" ref="AJ7:AJ16" si="12">(1+AH7)/(1+AI7)-1</f>
        <v>8.300862557031996E-3</v>
      </c>
    </row>
    <row r="8" spans="1:39" x14ac:dyDescent="0.3">
      <c r="B8" s="6" t="s">
        <v>4</v>
      </c>
      <c r="C8" s="2">
        <v>7.4700000000000003E-2</v>
      </c>
      <c r="D8" s="16">
        <f>C8*(30/360)</f>
        <v>6.2249999999999996E-3</v>
      </c>
      <c r="E8" s="2">
        <v>3.2000000000000002E-3</v>
      </c>
      <c r="F8" s="4">
        <f t="shared" si="0"/>
        <v>3.0153508771928461E-3</v>
      </c>
      <c r="G8" s="6" t="s">
        <v>4</v>
      </c>
      <c r="H8" s="1">
        <v>8.0199999999999994E-2</v>
      </c>
      <c r="I8" s="16">
        <f t="shared" si="1"/>
        <v>6.6833333333333328E-3</v>
      </c>
      <c r="J8" s="3">
        <v>3.8999999999999998E-3</v>
      </c>
      <c r="K8" s="4">
        <f t="shared" si="2"/>
        <v>2.7725205033701794E-3</v>
      </c>
      <c r="L8" s="6" t="s">
        <v>4</v>
      </c>
      <c r="M8" s="1">
        <v>6.8099999999999994E-2</v>
      </c>
      <c r="N8" s="16">
        <f t="shared" si="3"/>
        <v>5.6749999999999995E-3</v>
      </c>
      <c r="O8" s="2">
        <v>-5.0000000000000001E-4</v>
      </c>
      <c r="P8" s="4">
        <f t="shared" si="4"/>
        <v>6.178089044522217E-3</v>
      </c>
      <c r="Q8" s="6" t="s">
        <v>4</v>
      </c>
      <c r="R8" s="9">
        <v>4.0500000000000001E-2</v>
      </c>
      <c r="S8" s="16">
        <f t="shared" si="5"/>
        <v>3.375E-3</v>
      </c>
      <c r="T8" s="2">
        <v>8.3000000000000001E-3</v>
      </c>
      <c r="U8" s="4">
        <f t="shared" si="6"/>
        <v>-4.8844589903799251E-3</v>
      </c>
      <c r="V8" s="6" t="s">
        <v>4</v>
      </c>
      <c r="W8" s="9">
        <v>6.3100000000000003E-2</v>
      </c>
      <c r="X8" s="16">
        <f t="shared" si="7"/>
        <v>5.2583333333333336E-3</v>
      </c>
      <c r="Y8" s="9">
        <v>9.9000000000000008E-3</v>
      </c>
      <c r="Z8" s="4">
        <f t="shared" si="8"/>
        <v>-4.5961646367627118E-3</v>
      </c>
      <c r="AA8" s="6" t="s">
        <v>4</v>
      </c>
      <c r="AB8" s="9">
        <v>0.1123</v>
      </c>
      <c r="AC8" s="16">
        <f t="shared" si="9"/>
        <v>9.3583333333333331E-3</v>
      </c>
      <c r="AD8" s="9">
        <v>2.7000000000000001E-3</v>
      </c>
      <c r="AE8" s="4">
        <f t="shared" si="10"/>
        <v>6.6404042418803932E-3</v>
      </c>
      <c r="AF8" s="6" t="s">
        <v>4</v>
      </c>
      <c r="AG8" s="9">
        <v>0.11020000000000001</v>
      </c>
      <c r="AH8" s="16">
        <f t="shared" si="11"/>
        <v>9.1833333333333333E-3</v>
      </c>
      <c r="AI8" s="9">
        <v>2.8999999999999998E-3</v>
      </c>
      <c r="AJ8" s="13">
        <f t="shared" si="12"/>
        <v>6.2651643566988824E-3</v>
      </c>
    </row>
    <row r="9" spans="1:39" x14ac:dyDescent="0.3">
      <c r="B9" s="6" t="s">
        <v>5</v>
      </c>
      <c r="C9" s="2">
        <v>7.46E-2</v>
      </c>
      <c r="D9" s="16">
        <f t="shared" ref="D7:D17" si="13">C9*(30/360)</f>
        <v>6.2166666666666663E-3</v>
      </c>
      <c r="E9" s="2">
        <v>-3.3999999999999998E-3</v>
      </c>
      <c r="F9" s="4">
        <f t="shared" si="0"/>
        <v>9.6494748812629982E-3</v>
      </c>
      <c r="G9" s="6" t="s">
        <v>5</v>
      </c>
      <c r="H9" s="1">
        <v>7.7799999999999994E-2</v>
      </c>
      <c r="I9" s="16">
        <f t="shared" si="1"/>
        <v>6.4833333333333323E-3</v>
      </c>
      <c r="J9" s="3">
        <v>5.0000000000000001E-4</v>
      </c>
      <c r="K9" s="4">
        <f t="shared" si="2"/>
        <v>5.9803431617526659E-3</v>
      </c>
      <c r="L9" s="6" t="s">
        <v>5</v>
      </c>
      <c r="M9" s="1">
        <v>6.0900000000000003E-2</v>
      </c>
      <c r="N9" s="16">
        <f t="shared" si="3"/>
        <v>5.0749999999999997E-3</v>
      </c>
      <c r="O9" s="2">
        <v>-1.01E-2</v>
      </c>
      <c r="P9" s="4">
        <f t="shared" si="4"/>
        <v>1.5329831296090557E-2</v>
      </c>
      <c r="Q9" s="6" t="s">
        <v>5</v>
      </c>
      <c r="R9" s="9">
        <v>4.07E-2</v>
      </c>
      <c r="S9" s="16">
        <f t="shared" si="5"/>
        <v>3.3916666666666665E-3</v>
      </c>
      <c r="T9" s="2">
        <v>3.3E-3</v>
      </c>
      <c r="U9" s="4">
        <f t="shared" si="6"/>
        <v>9.1365161633216729E-5</v>
      </c>
      <c r="V9" s="6" t="s">
        <v>5</v>
      </c>
      <c r="W9" s="9">
        <v>6.5600000000000006E-2</v>
      </c>
      <c r="X9" s="16">
        <f t="shared" si="7"/>
        <v>5.4666666666666665E-3</v>
      </c>
      <c r="Y9" s="9">
        <v>5.4000000000000003E-3</v>
      </c>
      <c r="Z9" s="4">
        <f t="shared" si="8"/>
        <v>6.630860022549534E-5</v>
      </c>
      <c r="AA9" s="6" t="s">
        <v>5</v>
      </c>
      <c r="AB9" s="9">
        <v>0.1129</v>
      </c>
      <c r="AC9" s="16">
        <f t="shared" si="9"/>
        <v>9.4083333333333328E-3</v>
      </c>
      <c r="AD9" s="9">
        <v>-2.0000000000000001E-4</v>
      </c>
      <c r="AE9" s="4">
        <f t="shared" si="10"/>
        <v>9.6102553844101823E-3</v>
      </c>
      <c r="AF9" s="6" t="s">
        <v>5</v>
      </c>
      <c r="AG9" s="9">
        <v>0.10970000000000001</v>
      </c>
      <c r="AH9" s="16">
        <f t="shared" si="11"/>
        <v>9.141666666666666E-3</v>
      </c>
      <c r="AI9" s="9">
        <v>2E-3</v>
      </c>
      <c r="AJ9" s="13">
        <f t="shared" si="12"/>
        <v>7.1274118429807132E-3</v>
      </c>
    </row>
    <row r="10" spans="1:39" x14ac:dyDescent="0.3">
      <c r="B10" s="6" t="s">
        <v>6</v>
      </c>
      <c r="C10" s="2">
        <v>7.51E-2</v>
      </c>
      <c r="D10" s="16">
        <f t="shared" si="13"/>
        <v>6.2583333333333328E-3</v>
      </c>
      <c r="E10" s="2">
        <v>-1.6000000000000001E-3</v>
      </c>
      <c r="F10" s="4">
        <f t="shared" si="0"/>
        <v>7.8709268162393542E-3</v>
      </c>
      <c r="G10" s="6" t="s">
        <v>6</v>
      </c>
      <c r="H10" s="1">
        <v>8.0699999999999994E-2</v>
      </c>
      <c r="I10" s="16">
        <f t="shared" si="1"/>
        <v>6.7249999999999992E-3</v>
      </c>
      <c r="J10" s="3">
        <v>-2.8999999999999998E-3</v>
      </c>
      <c r="K10" s="4">
        <f t="shared" si="2"/>
        <v>9.6529936816769357E-3</v>
      </c>
      <c r="L10" s="6" t="s">
        <v>6</v>
      </c>
      <c r="M10" s="1">
        <v>5.4699999999999999E-2</v>
      </c>
      <c r="N10" s="16">
        <f t="shared" si="3"/>
        <v>4.5583333333333326E-3</v>
      </c>
      <c r="O10" s="2">
        <v>3.8E-3</v>
      </c>
      <c r="P10" s="4">
        <f t="shared" si="4"/>
        <v>7.5546257554637286E-4</v>
      </c>
      <c r="Q10" s="6" t="s">
        <v>6</v>
      </c>
      <c r="R10" s="9">
        <v>4.0599999999999997E-2</v>
      </c>
      <c r="S10" s="16">
        <f t="shared" si="5"/>
        <v>3.3833333333333328E-3</v>
      </c>
      <c r="T10" s="2">
        <v>2E-3</v>
      </c>
      <c r="U10" s="4">
        <f t="shared" si="6"/>
        <v>1.3805721889554867E-3</v>
      </c>
      <c r="V10" s="6" t="s">
        <v>6</v>
      </c>
      <c r="W10" s="9">
        <v>6.9099999999999995E-2</v>
      </c>
      <c r="X10" s="16">
        <f t="shared" si="7"/>
        <v>5.7583333333333323E-3</v>
      </c>
      <c r="Y10" s="9">
        <v>1.8E-3</v>
      </c>
      <c r="Z10" s="4">
        <f t="shared" si="8"/>
        <v>3.9512211352896731E-3</v>
      </c>
      <c r="AA10" s="6" t="s">
        <v>6</v>
      </c>
      <c r="AB10" s="9">
        <v>0.1132</v>
      </c>
      <c r="AC10" s="16">
        <f t="shared" si="9"/>
        <v>9.4333333333333318E-3</v>
      </c>
      <c r="AD10" s="9">
        <v>-2.2000000000000001E-3</v>
      </c>
      <c r="AE10" s="4">
        <f t="shared" si="10"/>
        <v>1.1658983096144881E-2</v>
      </c>
      <c r="AF10" s="6" t="s">
        <v>6</v>
      </c>
      <c r="AG10" s="9">
        <v>0.1099</v>
      </c>
      <c r="AH10" s="16">
        <f t="shared" si="11"/>
        <v>9.1583333333333326E-3</v>
      </c>
      <c r="AI10" s="9">
        <v>-1.9E-3</v>
      </c>
      <c r="AJ10" s="13">
        <f t="shared" si="12"/>
        <v>1.10793841632435E-2</v>
      </c>
    </row>
    <row r="11" spans="1:39" x14ac:dyDescent="0.3">
      <c r="B11" s="6" t="s">
        <v>7</v>
      </c>
      <c r="C11" s="2">
        <v>7.6399999999999996E-2</v>
      </c>
      <c r="D11" s="16">
        <f t="shared" si="13"/>
        <v>6.3666666666666663E-3</v>
      </c>
      <c r="E11" s="2">
        <v>3.8999999999999998E-3</v>
      </c>
      <c r="F11" s="4">
        <f t="shared" si="0"/>
        <v>2.4570840389148696E-3</v>
      </c>
      <c r="G11" s="6" t="s">
        <v>7</v>
      </c>
      <c r="H11" s="1">
        <v>8.2500000000000004E-2</v>
      </c>
      <c r="I11" s="16">
        <f t="shared" si="1"/>
        <v>6.875E-3</v>
      </c>
      <c r="J11" s="3">
        <v>5.9999999999999995E-4</v>
      </c>
      <c r="K11" s="4">
        <f t="shared" si="2"/>
        <v>6.2712372576454456E-3</v>
      </c>
      <c r="L11" s="6" t="s">
        <v>7</v>
      </c>
      <c r="M11" s="1">
        <v>5.0599999999999999E-2</v>
      </c>
      <c r="N11" s="16">
        <f t="shared" si="3"/>
        <v>4.2166666666666663E-3</v>
      </c>
      <c r="O11" s="2">
        <v>5.4999999999999997E-3</v>
      </c>
      <c r="P11" s="4">
        <f t="shared" si="4"/>
        <v>-1.2763136084866789E-3</v>
      </c>
      <c r="Q11" s="6" t="s">
        <v>7</v>
      </c>
      <c r="R11" s="9">
        <v>4.02E-2</v>
      </c>
      <c r="S11" s="16">
        <f t="shared" si="5"/>
        <v>3.3499999999999997E-3</v>
      </c>
      <c r="T11" s="2">
        <v>5.3E-3</v>
      </c>
      <c r="U11" s="4">
        <f t="shared" si="6"/>
        <v>-1.9397194867204481E-3</v>
      </c>
      <c r="V11" s="6" t="s">
        <v>7</v>
      </c>
      <c r="W11" s="9">
        <v>7.3099999999999998E-2</v>
      </c>
      <c r="X11" s="16">
        <f t="shared" si="7"/>
        <v>6.0916666666666662E-3</v>
      </c>
      <c r="Y11" s="9">
        <v>8.3999999999999995E-3</v>
      </c>
      <c r="Z11" s="4">
        <f t="shared" si="8"/>
        <v>-2.2891048525717217E-3</v>
      </c>
      <c r="AA11" s="6" t="s">
        <v>7</v>
      </c>
      <c r="AB11" s="9">
        <v>0.1116</v>
      </c>
      <c r="AC11" s="16">
        <f t="shared" si="9"/>
        <v>9.2999999999999992E-3</v>
      </c>
      <c r="AD11" s="9">
        <v>1E-3</v>
      </c>
      <c r="AE11" s="4">
        <f t="shared" si="10"/>
        <v>8.2917082917084439E-3</v>
      </c>
      <c r="AF11" s="6" t="s">
        <v>7</v>
      </c>
      <c r="AG11" s="9">
        <v>0.10970000000000001</v>
      </c>
      <c r="AH11" s="16">
        <f t="shared" si="11"/>
        <v>9.141666666666666E-3</v>
      </c>
      <c r="AI11" s="9">
        <v>3.8E-3</v>
      </c>
      <c r="AJ11" s="13">
        <f t="shared" si="12"/>
        <v>5.32144517500166E-3</v>
      </c>
    </row>
    <row r="12" spans="1:39" x14ac:dyDescent="0.3">
      <c r="B12" s="6" t="s">
        <v>8</v>
      </c>
      <c r="C12" s="2">
        <v>7.7299999999999994E-2</v>
      </c>
      <c r="D12" s="16">
        <f t="shared" si="13"/>
        <v>6.4416666666666659E-3</v>
      </c>
      <c r="E12" s="2">
        <v>5.4000000000000003E-3</v>
      </c>
      <c r="F12" s="4">
        <f t="shared" si="0"/>
        <v>1.0360718785225043E-3</v>
      </c>
      <c r="G12" s="6" t="s">
        <v>8</v>
      </c>
      <c r="H12" s="1">
        <v>8.14E-2</v>
      </c>
      <c r="I12" s="16">
        <f t="shared" si="1"/>
        <v>6.7833333333333331E-3</v>
      </c>
      <c r="J12" s="3">
        <v>3.8E-3</v>
      </c>
      <c r="K12" s="4">
        <f t="shared" si="2"/>
        <v>2.9720395829182511E-3</v>
      </c>
      <c r="L12" s="6" t="s">
        <v>8</v>
      </c>
      <c r="M12" s="1">
        <v>4.82E-2</v>
      </c>
      <c r="N12" s="16">
        <f t="shared" si="3"/>
        <v>4.0166666666666666E-3</v>
      </c>
      <c r="O12" s="2">
        <v>6.6E-3</v>
      </c>
      <c r="P12" s="4">
        <f t="shared" si="4"/>
        <v>-2.5663951255050499E-3</v>
      </c>
      <c r="Q12" s="6" t="s">
        <v>8</v>
      </c>
      <c r="R12" s="9">
        <v>4.3200000000000002E-2</v>
      </c>
      <c r="S12" s="16">
        <f t="shared" si="5"/>
        <v>3.5999999999999999E-3</v>
      </c>
      <c r="T12" s="2">
        <v>5.8999999999999999E-3</v>
      </c>
      <c r="U12" s="4">
        <f t="shared" si="6"/>
        <v>-2.2865095933989332E-3</v>
      </c>
      <c r="V12" s="6" t="s">
        <v>8</v>
      </c>
      <c r="W12" s="9">
        <v>7.7600000000000002E-2</v>
      </c>
      <c r="X12" s="16">
        <f t="shared" si="7"/>
        <v>6.4666666666666666E-3</v>
      </c>
      <c r="Y12" s="9">
        <v>7.4000000000000003E-3</v>
      </c>
      <c r="Z12" s="4">
        <f t="shared" si="8"/>
        <v>-9.2647740056928107E-4</v>
      </c>
      <c r="AA12" s="6" t="s">
        <v>8</v>
      </c>
      <c r="AB12" s="9">
        <v>0.11219999999999999</v>
      </c>
      <c r="AC12" s="16">
        <f t="shared" si="9"/>
        <v>9.3499999999999989E-3</v>
      </c>
      <c r="AD12" s="9">
        <v>4.7999999999999996E-3</v>
      </c>
      <c r="AE12" s="4">
        <f t="shared" si="10"/>
        <v>4.528264331210341E-3</v>
      </c>
      <c r="AF12" s="6" t="s">
        <v>8</v>
      </c>
      <c r="AG12" s="9">
        <v>0.10920000000000001</v>
      </c>
      <c r="AH12" s="16">
        <f t="shared" si="11"/>
        <v>9.1000000000000004E-3</v>
      </c>
      <c r="AI12" s="9">
        <v>1.0500000000000001E-2</v>
      </c>
      <c r="AJ12" s="13">
        <f t="shared" si="12"/>
        <v>-1.3854527461650834E-3</v>
      </c>
    </row>
    <row r="13" spans="1:39" x14ac:dyDescent="0.3">
      <c r="B13" s="6" t="s">
        <v>9</v>
      </c>
      <c r="C13" s="2">
        <v>7.7299999999999994E-2</v>
      </c>
      <c r="D13" s="16">
        <f t="shared" si="13"/>
        <v>6.4416666666666659E-3</v>
      </c>
      <c r="E13" s="2">
        <v>5.7999999999999996E-3</v>
      </c>
      <c r="F13" s="4">
        <f t="shared" si="0"/>
        <v>6.3796646119174127E-4</v>
      </c>
      <c r="G13" s="6" t="s">
        <v>9</v>
      </c>
      <c r="H13" s="1">
        <v>8.0100000000000005E-2</v>
      </c>
      <c r="I13" s="16">
        <f t="shared" si="1"/>
        <v>6.6750000000000004E-3</v>
      </c>
      <c r="J13" s="3">
        <v>-2.0000000000000001E-4</v>
      </c>
      <c r="K13" s="4">
        <f t="shared" si="2"/>
        <v>6.8763752750549134E-3</v>
      </c>
      <c r="L13" s="6" t="s">
        <v>9</v>
      </c>
      <c r="M13" s="1">
        <v>4.4900000000000002E-2</v>
      </c>
      <c r="N13" s="16">
        <f t="shared" si="3"/>
        <v>3.7416666666666666E-3</v>
      </c>
      <c r="O13" s="2">
        <v>3.8999999999999998E-3</v>
      </c>
      <c r="P13" s="4">
        <f t="shared" si="4"/>
        <v>-1.5771823222754389E-4</v>
      </c>
      <c r="Q13" s="6" t="s">
        <v>9</v>
      </c>
      <c r="R13" s="9">
        <v>4.4600000000000001E-2</v>
      </c>
      <c r="S13" s="16">
        <f t="shared" si="5"/>
        <v>3.7166666666666667E-3</v>
      </c>
      <c r="T13" s="2">
        <v>1.9E-3</v>
      </c>
      <c r="U13" s="4">
        <f t="shared" si="6"/>
        <v>1.8132215457296041E-3</v>
      </c>
      <c r="V13" s="6" t="s">
        <v>9</v>
      </c>
      <c r="W13" s="9">
        <v>8.2500000000000004E-2</v>
      </c>
      <c r="X13" s="16">
        <f t="shared" si="7"/>
        <v>6.875E-3</v>
      </c>
      <c r="Y13" s="9">
        <v>7.0000000000000001E-3</v>
      </c>
      <c r="Z13" s="4">
        <f t="shared" si="8"/>
        <v>-1.2413108242292914E-4</v>
      </c>
      <c r="AA13" s="6" t="s">
        <v>9</v>
      </c>
      <c r="AB13" s="9">
        <v>0.1116</v>
      </c>
      <c r="AC13" s="16">
        <f t="shared" si="9"/>
        <v>9.2999999999999992E-3</v>
      </c>
      <c r="AD13" s="9">
        <v>5.4999999999999997E-3</v>
      </c>
      <c r="AE13" s="4">
        <f t="shared" si="10"/>
        <v>3.7792143212331819E-3</v>
      </c>
      <c r="AF13" s="6" t="s">
        <v>9</v>
      </c>
      <c r="AG13" s="9">
        <v>0.1076</v>
      </c>
      <c r="AH13" s="16">
        <f t="shared" si="11"/>
        <v>8.9666666666666662E-3</v>
      </c>
      <c r="AI13" s="9">
        <v>1E-4</v>
      </c>
      <c r="AJ13" s="13">
        <f t="shared" si="12"/>
        <v>8.8657800886577931E-3</v>
      </c>
    </row>
    <row r="14" spans="1:39" x14ac:dyDescent="0.3">
      <c r="B14" s="6" t="s">
        <v>10</v>
      </c>
      <c r="C14" s="2">
        <v>7.6899999999999996E-2</v>
      </c>
      <c r="D14" s="16">
        <f t="shared" si="13"/>
        <v>6.4083333333333327E-3</v>
      </c>
      <c r="E14" s="2">
        <v>4.1999999999999997E-3</v>
      </c>
      <c r="F14" s="4">
        <f t="shared" si="0"/>
        <v>2.1990971254066682E-3</v>
      </c>
      <c r="G14" s="6" t="s">
        <v>10</v>
      </c>
      <c r="H14" s="1">
        <v>7.7200000000000005E-2</v>
      </c>
      <c r="I14" s="16">
        <f t="shared" si="1"/>
        <v>6.4333333333333334E-3</v>
      </c>
      <c r="J14" s="3">
        <v>2.5999999999999999E-3</v>
      </c>
      <c r="K14" s="4">
        <f t="shared" si="2"/>
        <v>3.8233925128001722E-3</v>
      </c>
      <c r="L14" s="6" t="s">
        <v>10</v>
      </c>
      <c r="M14" s="1">
        <v>4.3799999999999999E-2</v>
      </c>
      <c r="N14" s="16">
        <f t="shared" si="3"/>
        <v>3.6499999999999996E-3</v>
      </c>
      <c r="O14" s="2">
        <v>2.3E-3</v>
      </c>
      <c r="P14" s="4">
        <f t="shared" si="4"/>
        <v>1.3469021251122371E-3</v>
      </c>
      <c r="Q14" s="6" t="s">
        <v>10</v>
      </c>
      <c r="R14" s="9">
        <v>4.5499999999999999E-2</v>
      </c>
      <c r="S14" s="16">
        <f t="shared" si="5"/>
        <v>3.7916666666666663E-3</v>
      </c>
      <c r="T14" s="2">
        <v>6.1999999999999998E-3</v>
      </c>
      <c r="U14" s="4">
        <f t="shared" si="6"/>
        <v>-2.3934936725634737E-3</v>
      </c>
      <c r="V14" s="6" t="s">
        <v>10</v>
      </c>
      <c r="W14" s="9">
        <v>8.6999999999999994E-2</v>
      </c>
      <c r="X14" s="16">
        <f t="shared" si="7"/>
        <v>7.2499999999999995E-3</v>
      </c>
      <c r="Y14" s="9">
        <v>6.1999999999999998E-3</v>
      </c>
      <c r="Z14" s="4">
        <f t="shared" si="8"/>
        <v>1.0435301132976083E-3</v>
      </c>
      <c r="AA14" s="6" t="s">
        <v>10</v>
      </c>
      <c r="AB14" s="9">
        <v>0.1108</v>
      </c>
      <c r="AC14" s="16">
        <f t="shared" si="9"/>
        <v>9.233333333333333E-3</v>
      </c>
      <c r="AD14" s="9">
        <v>4.4000000000000003E-3</v>
      </c>
      <c r="AE14" s="4">
        <f t="shared" si="10"/>
        <v>4.8121598300812085E-3</v>
      </c>
      <c r="AF14" s="6" t="s">
        <v>10</v>
      </c>
      <c r="AG14" s="9">
        <v>0.10440000000000001</v>
      </c>
      <c r="AH14" s="16">
        <f t="shared" si="11"/>
        <v>8.6999999999999994E-3</v>
      </c>
      <c r="AI14" s="9">
        <v>5.0000000000000001E-4</v>
      </c>
      <c r="AJ14" s="13">
        <f t="shared" si="12"/>
        <v>8.1959020489754675E-3</v>
      </c>
    </row>
    <row r="15" spans="1:39" x14ac:dyDescent="0.3">
      <c r="B15" s="6" t="s">
        <v>11</v>
      </c>
      <c r="C15" s="2">
        <v>7.6899999999999996E-2</v>
      </c>
      <c r="D15" s="16">
        <f t="shared" si="13"/>
        <v>6.4083333333333327E-3</v>
      </c>
      <c r="E15" s="2">
        <v>5.1999999999999998E-3</v>
      </c>
      <c r="F15" s="4">
        <f t="shared" si="0"/>
        <v>1.2020825043108641E-3</v>
      </c>
      <c r="G15" s="6" t="s">
        <v>11</v>
      </c>
      <c r="H15" s="1">
        <v>7.6600000000000001E-2</v>
      </c>
      <c r="I15" s="16">
        <f t="shared" si="1"/>
        <v>6.3833333333333329E-3</v>
      </c>
      <c r="J15" s="3">
        <v>5.4000000000000003E-3</v>
      </c>
      <c r="K15" s="4">
        <f t="shared" si="2"/>
        <v>9.7805185332533462E-4</v>
      </c>
      <c r="L15" s="6" t="s">
        <v>11</v>
      </c>
      <c r="M15" s="1">
        <v>4.2000000000000003E-2</v>
      </c>
      <c r="N15" s="16">
        <f t="shared" si="3"/>
        <v>3.5000000000000001E-3</v>
      </c>
      <c r="O15" s="2">
        <v>6.1000000000000004E-3</v>
      </c>
      <c r="P15" s="4">
        <f t="shared" si="4"/>
        <v>-2.5842361594273777E-3</v>
      </c>
      <c r="Q15" s="6" t="s">
        <v>11</v>
      </c>
      <c r="R15" s="9">
        <v>4.8399999999999999E-2</v>
      </c>
      <c r="S15" s="16">
        <f t="shared" si="5"/>
        <v>4.0333333333333332E-3</v>
      </c>
      <c r="T15" s="2">
        <v>8.3999999999999995E-3</v>
      </c>
      <c r="U15" s="4">
        <f t="shared" si="6"/>
        <v>-4.3302922120851406E-3</v>
      </c>
      <c r="V15" s="6" t="s">
        <v>11</v>
      </c>
      <c r="W15" s="9">
        <v>8.9300000000000004E-2</v>
      </c>
      <c r="X15" s="16">
        <f t="shared" si="7"/>
        <v>7.4416666666666667E-3</v>
      </c>
      <c r="Y15" s="9">
        <v>5.7000000000000002E-3</v>
      </c>
      <c r="Z15" s="4">
        <f t="shared" si="8"/>
        <v>1.7317954327000784E-3</v>
      </c>
      <c r="AA15" s="6" t="s">
        <v>11</v>
      </c>
      <c r="AB15" s="9">
        <v>0.1108</v>
      </c>
      <c r="AC15" s="16">
        <f t="shared" si="9"/>
        <v>9.233333333333333E-3</v>
      </c>
      <c r="AD15" s="9">
        <v>3.8E-3</v>
      </c>
      <c r="AE15" s="4">
        <f t="shared" si="10"/>
        <v>5.4127648269908235E-3</v>
      </c>
      <c r="AF15" s="6" t="s">
        <v>11</v>
      </c>
      <c r="AG15" s="9">
        <v>0.1024</v>
      </c>
      <c r="AH15" s="16">
        <f t="shared" si="11"/>
        <v>8.5333333333333337E-3</v>
      </c>
      <c r="AI15" s="9">
        <v>5.4999999999999997E-3</v>
      </c>
      <c r="AJ15" s="13">
        <f t="shared" si="12"/>
        <v>3.0167412564228169E-3</v>
      </c>
    </row>
    <row r="16" spans="1:39" x14ac:dyDescent="0.3">
      <c r="B16" s="6" t="s">
        <v>12</v>
      </c>
      <c r="C16" s="2">
        <v>7.8299999999999995E-2</v>
      </c>
      <c r="D16" s="16">
        <f t="shared" si="13"/>
        <v>6.5249999999999996E-3</v>
      </c>
      <c r="E16" s="2">
        <v>8.5000000000000006E-3</v>
      </c>
      <c r="F16" s="4">
        <f t="shared" si="0"/>
        <v>-1.9583539910759118E-3</v>
      </c>
      <c r="G16" s="6" t="s">
        <v>12</v>
      </c>
      <c r="H16" s="1">
        <v>7.4700000000000003E-2</v>
      </c>
      <c r="I16" s="16">
        <f t="shared" si="1"/>
        <v>6.2249999999999996E-3</v>
      </c>
      <c r="J16" s="3">
        <v>8.0999999999999996E-3</v>
      </c>
      <c r="K16" s="4">
        <f t="shared" si="2"/>
        <v>-1.8599345303046411E-3</v>
      </c>
      <c r="L16" s="6" t="s">
        <v>12</v>
      </c>
      <c r="M16" s="1">
        <v>4.2299999999999997E-2</v>
      </c>
      <c r="N16" s="16">
        <f t="shared" si="3"/>
        <v>3.5249999999999995E-3</v>
      </c>
      <c r="O16" s="2">
        <v>8.0000000000000004E-4</v>
      </c>
      <c r="P16" s="4">
        <f t="shared" si="4"/>
        <v>2.7228217426060741E-3</v>
      </c>
      <c r="Q16" s="6" t="s">
        <v>12</v>
      </c>
      <c r="R16" s="9">
        <v>5.0500000000000003E-2</v>
      </c>
      <c r="S16" s="16">
        <f t="shared" si="5"/>
        <v>4.208333333333333E-3</v>
      </c>
      <c r="T16" s="2">
        <v>1.14E-2</v>
      </c>
      <c r="U16" s="4">
        <f t="shared" si="6"/>
        <v>-7.1106057609914286E-3</v>
      </c>
      <c r="V16" s="6" t="s">
        <v>12</v>
      </c>
      <c r="W16" s="9">
        <v>9.4200000000000006E-2</v>
      </c>
      <c r="X16" s="16">
        <f t="shared" si="7"/>
        <v>7.8499999999999993E-3</v>
      </c>
      <c r="Y16" s="9">
        <v>5.7999999999999996E-3</v>
      </c>
      <c r="Z16" s="4">
        <f t="shared" si="8"/>
        <v>2.0381785643268646E-3</v>
      </c>
      <c r="AA16" s="6" t="s">
        <v>12</v>
      </c>
      <c r="AB16" s="9">
        <v>0.1089</v>
      </c>
      <c r="AC16" s="16">
        <f t="shared" si="9"/>
        <v>9.0749999999999997E-3</v>
      </c>
      <c r="AD16" s="9">
        <v>6.4000000000000003E-3</v>
      </c>
      <c r="AE16" s="4">
        <f t="shared" si="10"/>
        <v>2.6579888712241484E-3</v>
      </c>
      <c r="AF16" s="6" t="s">
        <v>12</v>
      </c>
      <c r="AG16" s="9">
        <v>0.10050000000000001</v>
      </c>
      <c r="AH16" s="16">
        <f t="shared" si="11"/>
        <v>8.3750000000000005E-3</v>
      </c>
      <c r="AI16" s="9">
        <v>4.4000000000000003E-3</v>
      </c>
      <c r="AJ16" s="13">
        <f t="shared" si="12"/>
        <v>3.9575866188770181E-3</v>
      </c>
    </row>
    <row r="17" spans="2:36" x14ac:dyDescent="0.3">
      <c r="B17" s="6" t="s">
        <v>13</v>
      </c>
      <c r="C17" s="2">
        <v>8.0199999999999994E-2</v>
      </c>
      <c r="D17" s="16">
        <f t="shared" si="13"/>
        <v>6.6833333333333328E-3</v>
      </c>
      <c r="E17" s="2">
        <v>7.0000000000000001E-3</v>
      </c>
      <c r="F17" s="4">
        <f t="shared" si="0"/>
        <v>-3.1446540880486484E-4</v>
      </c>
      <c r="G17" s="6" t="s">
        <v>13</v>
      </c>
      <c r="H17" s="1">
        <v>7.1199999999999999E-2</v>
      </c>
      <c r="I17" s="16">
        <f>H17*(30/360)</f>
        <v>5.933333333333333E-3</v>
      </c>
      <c r="J17" s="3">
        <v>5.5999999999999999E-3</v>
      </c>
      <c r="K17" s="4">
        <f t="shared" si="2"/>
        <v>3.3147706178726644E-4</v>
      </c>
      <c r="L17" s="6" t="s">
        <v>13</v>
      </c>
      <c r="M17" s="1">
        <v>4.2700000000000002E-2</v>
      </c>
      <c r="N17" s="16">
        <f t="shared" si="3"/>
        <v>3.5583333333333335E-3</v>
      </c>
      <c r="O17" s="2">
        <v>3.8E-3</v>
      </c>
      <c r="P17" s="4">
        <f t="shared" si="4"/>
        <v>-2.4075180978944122E-4</v>
      </c>
      <c r="Q17" s="6" t="s">
        <v>13</v>
      </c>
      <c r="R17" s="9">
        <v>5.2900000000000003E-2</v>
      </c>
      <c r="S17" s="16">
        <f t="shared" si="5"/>
        <v>4.4083333333333335E-3</v>
      </c>
      <c r="T17" s="2">
        <v>3.5999999999999999E-3</v>
      </c>
      <c r="U17" s="4">
        <f t="shared" si="6"/>
        <v>8.0543377175490427E-4</v>
      </c>
      <c r="V17" s="6" t="s">
        <v>13</v>
      </c>
      <c r="W17" s="9">
        <v>9.9599999999999994E-2</v>
      </c>
      <c r="X17" s="16">
        <f t="shared" si="7"/>
        <v>8.2999999999999984E-3</v>
      </c>
      <c r="Y17" s="9">
        <v>3.8E-3</v>
      </c>
      <c r="Z17" s="4">
        <f t="shared" si="8"/>
        <v>4.4829647340107748E-3</v>
      </c>
      <c r="AA17" s="6" t="s">
        <v>13</v>
      </c>
      <c r="AB17" s="9">
        <v>0.11210000000000001</v>
      </c>
      <c r="AC17" s="16">
        <f t="shared" si="9"/>
        <v>9.3416666666666665E-3</v>
      </c>
      <c r="AD17" s="9">
        <v>7.1000000000000004E-3</v>
      </c>
      <c r="AE17" s="4">
        <f t="shared" si="10"/>
        <v>2.2258630390890044E-3</v>
      </c>
      <c r="AF17" s="6" t="s">
        <v>13</v>
      </c>
      <c r="AG17" s="9">
        <v>9.8500000000000004E-2</v>
      </c>
      <c r="AH17" s="16">
        <f t="shared" si="11"/>
        <v>8.2083333333333331E-3</v>
      </c>
      <c r="AI17" s="9">
        <v>3.8E-3</v>
      </c>
      <c r="AJ17" s="13">
        <f>(1+AH17)/(1+AI17)-1</f>
        <v>4.3916450820216113E-3</v>
      </c>
    </row>
    <row r="18" spans="2:36" x14ac:dyDescent="0.3">
      <c r="B18" s="24" t="s">
        <v>35</v>
      </c>
      <c r="C18" s="21"/>
      <c r="D18" s="22">
        <f>((1+D6)*(1+D7)*(1+D8)*(1+D9)*(1+D10)*(1+D11)*(1+D12)*(1+D13)*(1+D14)*(1+D15)*(1+D16)*(1+D17)-1)</f>
        <v>7.8900381199132896E-2</v>
      </c>
      <c r="E18" s="22">
        <f>((1+E6)*(1+E7)*(1+E8)*(1+E9)*(1+E10)*(1+E11)*(1+E12)*(1+E13)*(1+E14)*(1+E15)*(1+E16)*(1+E17)-1)</f>
        <v>4.8274180466719718E-2</v>
      </c>
      <c r="F18" s="22">
        <f>((1+F6)*(1+F7)*(1+F8)*(1+F9)*(1+F10)*(1+F11)*(1+F12)*(1+F13)*(1+F14)*(1+F15)*(1+F16)*(1+F17)-1)</f>
        <v>2.9215830460288306E-2</v>
      </c>
      <c r="G18" s="25" t="s">
        <v>40</v>
      </c>
      <c r="H18" s="21"/>
      <c r="I18" s="22">
        <f>((1+I6)*(1+I7)*(1+I8)*(1+I9)*(1+I10)*(1+I11)*(1+I12)*(1+I13)*(1+I14)*(1+I15)*(1+I16)*(1+I17)-1)</f>
        <v>8.1314838715053073E-2</v>
      </c>
      <c r="J18" s="21">
        <f>((1+J6)*(1+J7)*(1+J8)*(1+J9)*(1+J10)*(1+J11)*(1+J12)*(1+J13)*(1+J14)*(1+J15)*(1+J16)*(1+J17)-1)</f>
        <v>2.8307320898592891E-2</v>
      </c>
      <c r="K18" s="23">
        <f>((1+K6)*(1+K7)*(1+K8)*(1+K9)*(1+K10)*(1+K11)*(1+K12)*(1+K13)*(1+K14)*(1+K15)*(1+K16)*(1+K17)-1)</f>
        <v>5.1548322898391286E-2</v>
      </c>
      <c r="L18" s="25" t="s">
        <v>40</v>
      </c>
      <c r="M18" s="21"/>
      <c r="N18" s="21">
        <f>((1+N6)*(1+N7)*(1+N8)*(1+N9)*(1+N10)*(1+N11)*(1+N12)*(1+N13)*(1+N14)*(1+N15)*(1+N16)*(1+N17)-1)</f>
        <v>5.4563897815210316E-2</v>
      </c>
      <c r="O18" s="21">
        <f>((1+O6)*(1+O7)*(1+O8)*(1+O9)*(1+O10)*(1+O11)*(1+O12)*(1+O13)*(1+O14)*(1+O15)*(1+O16)*(1+O17)-1)</f>
        <v>3.1535028314635394E-2</v>
      </c>
      <c r="P18" s="23">
        <f>((1+P6)*(1+P7)*(1+P8)*(1+P9)*(1+P10)*(1+P11)*(1+P12)*(1+P13)*(1+P14)*(1+P15)*(1+P16)*(1+P17)-1)</f>
        <v>2.2324854579297115E-2</v>
      </c>
      <c r="Q18" s="25" t="s">
        <v>40</v>
      </c>
      <c r="R18" s="21"/>
      <c r="S18" s="21">
        <f>((1+S6)*(1+S7)*(1+S8)*(1+S9)*(1+S10)*(1+S11)*(1+S12)*(1+S13)*(1+S14)*(1+S15)*(1+S16)*(1+S17)-1)</f>
        <v>4.5114447136971769E-2</v>
      </c>
      <c r="T18" s="22">
        <f>((1+T6)*(1+T7)*(1+T8)*(1+T9)*(1+T10)*(1+T11)*(1+T12)*(1+T13)*(1+T14)*(1+T15)*(1+T16)*(1+T17)-1)</f>
        <v>7.3520535994999969E-2</v>
      </c>
      <c r="U18" s="23">
        <f>((1+U6)*(1+U7)*(1+U8)*(1+U9)*(1+U10)*(1+U11)*(1+U12)*(1+U13)*(1+U14)*(1+U15)*(1+U16)*(1+U17)-1)</f>
        <v>-2.6460685106224235E-2</v>
      </c>
      <c r="V18" s="25" t="s">
        <v>40</v>
      </c>
      <c r="W18" s="21"/>
      <c r="X18" s="21">
        <f>((1+X6)*(1+X7)*(1+X8)*(1+X9)*(1+X10)*(1+X11)*(1+X12)*(1+X13)*(1+X14)*(1+X15)*(1+X16)*(1+X17)-1)</f>
        <v>7.8972505088753531E-2</v>
      </c>
      <c r="Y18" s="22">
        <f>((1+Y6)*(1+Y7)*(1+Y8)*(1+Y9)*(1+Y10)*(1+Y11)*(1+Y12)*(1+Y13)*(1+Y14)*(1+Y15)*(1+Y16)*(1+Y17)-1)</f>
        <v>7.8248085280643753E-2</v>
      </c>
      <c r="Z18" s="23">
        <f>((1+Z6)*(1+Z7)*(1+Z8)*(1+Z9)*(1+Z10)*(1+Z11)*(1+Z12)*(1+Z13)*(1+Z14)*(1+Z15)*(1+Z16)*(1+Z17)-1)</f>
        <v>6.7184891677452008E-4</v>
      </c>
      <c r="AA18" s="25" t="s">
        <v>40</v>
      </c>
      <c r="AB18" s="21"/>
      <c r="AC18" s="22">
        <f>((1+AC6)*(1+AC7)*(1+AC8)*(1+AC9)*(1+AC10)*(1+AC11)*(1+AC12)*(1+AC13)*(1+AC14)*(1+AC15)*(1+AC16)*(1+AC17)-1)</f>
        <v>0.11679708609810446</v>
      </c>
      <c r="AD18" s="22">
        <f>((1+AD6)*(1+AD7)*(1+AD8)*(1+AD9)*(1+AD10)*(1+AD11)*(1+AD12)*(1+AD13)*(1+AD14)*(1+AD15)*(1+AD16)*(1+AD17)-1)</f>
        <v>4.6619969400425676E-2</v>
      </c>
      <c r="AE18" s="23">
        <f>((1+AE6)*(1+AE7)*(1+AE8)*(1+AE9)*(1+AE10)*(1+AE11)*(1+AE12)*(1+AE13)*(1+AE14)*(1+AE15)*(1+AE16)*(1+AE17)-1)</f>
        <v>6.7051192170431539E-2</v>
      </c>
      <c r="AF18" s="25" t="s">
        <v>40</v>
      </c>
      <c r="AG18" s="21"/>
      <c r="AH18" s="21">
        <f>((1+AH6)*(1+AH7)*(1+AH8)*(1+AH9)*(1+AH10)*(1+AH11)*(1+AH12)*(1+AH13)*(1+AH14)*(1+AH15)*(1+AH16)*(1+AH17)-1)</f>
        <v>0.11254356402795529</v>
      </c>
      <c r="AI18" s="22">
        <f>((1+AI6)*(1+AI7)*(1+AI8)*(1+AI9)*(1+AI10)*(1+AI11)*(1+AI12)*(1+AI13)*(1+AI14)*(1+AI15)*(1+AI16)*(1+AI17)-1)</f>
        <v>4.212117261983539E-2</v>
      </c>
      <c r="AJ18" s="23">
        <f>((1+AJ6)*(1+AJ7)*(1+AJ8)*(1+AJ9)*(1+AJ10)*(1+AJ11)*(1+AJ12)*(1+AJ13)*(1+AJ14)*(1+AJ15)*(1+AJ16)*(1+AJ17)-1)</f>
        <v>6.7576010600649328E-2</v>
      </c>
    </row>
    <row r="19" spans="2:36" x14ac:dyDescent="0.3">
      <c r="F19" s="10"/>
      <c r="K19" s="14"/>
    </row>
    <row r="21" spans="2:36" x14ac:dyDescent="0.3">
      <c r="C21" s="15"/>
      <c r="D21" s="15"/>
    </row>
  </sheetData>
  <mergeCells count="24">
    <mergeCell ref="AL4:AM4"/>
    <mergeCell ref="AL5:AM5"/>
    <mergeCell ref="A1:N2"/>
    <mergeCell ref="B4:C4"/>
    <mergeCell ref="G4:H4"/>
    <mergeCell ref="L4:M4"/>
    <mergeCell ref="E4:E5"/>
    <mergeCell ref="J4:J5"/>
    <mergeCell ref="AJ4:AJ5"/>
    <mergeCell ref="AF4:AG4"/>
    <mergeCell ref="AI4:AI5"/>
    <mergeCell ref="F4:F5"/>
    <mergeCell ref="K4:K5"/>
    <mergeCell ref="P4:P5"/>
    <mergeCell ref="U4:U5"/>
    <mergeCell ref="Z4:Z5"/>
    <mergeCell ref="AE4:AE5"/>
    <mergeCell ref="Q4:R4"/>
    <mergeCell ref="T4:T5"/>
    <mergeCell ref="V4:W4"/>
    <mergeCell ref="Y4:Y5"/>
    <mergeCell ref="AA4:AB4"/>
    <mergeCell ref="AD4:AD5"/>
    <mergeCell ref="O4:O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Tasa Cetes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GABRIEL SOLORZANO</dc:creator>
  <cp:lastModifiedBy>CARLOS GABRIEL SOLORZANO</cp:lastModifiedBy>
  <dcterms:created xsi:type="dcterms:W3CDTF">2025-01-01T22:14:18Z</dcterms:created>
  <dcterms:modified xsi:type="dcterms:W3CDTF">2025-01-11T01:45:53Z</dcterms:modified>
</cp:coreProperties>
</file>