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A ANDREA\Downloads\libros del 2do semestre de negocios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U37" i="1"/>
  <c r="T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O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37" i="1" s="1"/>
  <c r="Q13" i="1"/>
  <c r="Q12" i="1"/>
  <c r="Q11" i="1"/>
  <c r="Q10" i="1"/>
  <c r="Q9" i="1"/>
  <c r="Q8" i="1"/>
  <c r="Q7" i="1"/>
  <c r="J37" i="1"/>
  <c r="K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D11" i="1"/>
  <c r="D12" i="1" s="1"/>
  <c r="G9" i="1"/>
  <c r="G11" i="1" s="1"/>
  <c r="D19" i="1"/>
  <c r="G18" i="1"/>
  <c r="G19" i="1" s="1"/>
  <c r="D22" i="1"/>
  <c r="F26" i="1"/>
  <c r="V37" i="1" l="1"/>
  <c r="L37" i="1"/>
</calcChain>
</file>

<file path=xl/sharedStrings.xml><?xml version="1.0" encoding="utf-8"?>
<sst xmlns="http://schemas.openxmlformats.org/spreadsheetml/2006/main" count="66" uniqueCount="27">
  <si>
    <t>Punto de equilibrio</t>
  </si>
  <si>
    <t>G=PQ-CF-CVU(Q)</t>
  </si>
  <si>
    <t xml:space="preserve">Ganancia </t>
  </si>
  <si>
    <t>Precio</t>
  </si>
  <si>
    <t xml:space="preserve">Canidad </t>
  </si>
  <si>
    <t>Costo fijo</t>
  </si>
  <si>
    <t>Costo variable unitario</t>
  </si>
  <si>
    <t xml:space="preserve">Cantidad del mes </t>
  </si>
  <si>
    <t>Cantidad diaria</t>
  </si>
  <si>
    <t>0=300X-45000-120x</t>
  </si>
  <si>
    <t>0=180x-45000</t>
  </si>
  <si>
    <t>x=-45000/-180</t>
  </si>
  <si>
    <t>Abril</t>
  </si>
  <si>
    <t>Venta Real</t>
  </si>
  <si>
    <t>Diferencia</t>
  </si>
  <si>
    <t>180x=-45000</t>
  </si>
  <si>
    <t>Pasteles por mes</t>
  </si>
  <si>
    <t>Pasteles  por día</t>
  </si>
  <si>
    <t>22000=180x-45000</t>
  </si>
  <si>
    <t>67000=180x</t>
  </si>
  <si>
    <t>18000=180x-45000</t>
  </si>
  <si>
    <t>372/30</t>
  </si>
  <si>
    <t>63000=180x</t>
  </si>
  <si>
    <t>35000=180x-45000</t>
  </si>
  <si>
    <t>80000=180x</t>
  </si>
  <si>
    <t>Pasteles</t>
  </si>
  <si>
    <t>PASTELERIA  "AJK´ABALNAJ"  S.A de C.V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</si>
</sst>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6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Black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0">
    <xf numFmtId="0" fontId="0" fillId="0" borderId="0" xfId="0"/>
    <xf numFmtId="0" fontId="0" fillId="4" borderId="1" xfId="0" applyFill="1" applyBorder="1"/>
    <xf numFmtId="0" fontId="0" fillId="2" borderId="1" xfId="0" applyFill="1" applyBorder="1"/>
    <xf numFmtId="0" fontId="0" fillId="4" borderId="0" xfId="0" applyFill="1" applyBorder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5" borderId="0" xfId="0" applyFill="1"/>
    <xf numFmtId="0" fontId="0" fillId="4" borderId="0" xfId="0" applyFill="1"/>
    <xf numFmtId="0" fontId="0" fillId="0" borderId="0" xfId="0" applyFill="1" applyBorder="1"/>
    <xf numFmtId="0" fontId="0" fillId="0" borderId="0" xfId="0" applyAlignment="1">
      <alignment horizontal="center"/>
    </xf>
    <xf numFmtId="166" fontId="0" fillId="0" borderId="0" xfId="1" applyNumberFormat="1" applyFont="1"/>
    <xf numFmtId="0" fontId="0" fillId="0" borderId="3" xfId="0" applyFill="1" applyBorder="1"/>
    <xf numFmtId="0" fontId="0" fillId="0" borderId="2" xfId="0" applyFill="1" applyBorder="1"/>
    <xf numFmtId="0" fontId="0" fillId="8" borderId="1" xfId="0" applyFill="1" applyBorder="1"/>
    <xf numFmtId="0" fontId="0" fillId="3" borderId="1" xfId="0" applyFill="1" applyBorder="1"/>
    <xf numFmtId="0" fontId="0" fillId="9" borderId="1" xfId="0" applyFill="1" applyBorder="1"/>
    <xf numFmtId="0" fontId="0" fillId="6" borderId="1" xfId="0" applyFill="1" applyBorder="1"/>
    <xf numFmtId="0" fontId="0" fillId="10" borderId="1" xfId="0" applyFill="1" applyBorder="1"/>
    <xf numFmtId="0" fontId="0" fillId="11" borderId="1" xfId="0" applyFill="1" applyBorder="1"/>
    <xf numFmtId="1" fontId="0" fillId="11" borderId="1" xfId="0" applyNumberFormat="1" applyFill="1" applyBorder="1"/>
    <xf numFmtId="0" fontId="0" fillId="4" borderId="4" xfId="0" applyFill="1" applyBorder="1"/>
    <xf numFmtId="0" fontId="0" fillId="0" borderId="0" xfId="0" applyBorder="1"/>
    <xf numFmtId="0" fontId="0" fillId="10" borderId="5" xfId="0" applyFill="1" applyBorder="1"/>
    <xf numFmtId="1" fontId="0" fillId="10" borderId="1" xfId="0" applyNumberFormat="1" applyFill="1" applyBorder="1"/>
    <xf numFmtId="0" fontId="0" fillId="7" borderId="1" xfId="0" applyFill="1" applyBorder="1"/>
    <xf numFmtId="0" fontId="1" fillId="12" borderId="1" xfId="0" applyFont="1" applyFill="1" applyBorder="1"/>
    <xf numFmtId="0" fontId="1" fillId="0" borderId="0" xfId="0" applyFont="1"/>
    <xf numFmtId="0" fontId="1" fillId="2" borderId="1" xfId="0" applyFont="1" applyFill="1" applyBorder="1"/>
    <xf numFmtId="0" fontId="1" fillId="7" borderId="1" xfId="0" applyFont="1" applyFill="1" applyBorder="1"/>
    <xf numFmtId="0" fontId="1" fillId="12" borderId="1" xfId="0" applyFont="1" applyFill="1" applyBorder="1" applyAlignment="1">
      <alignment horizontal="center"/>
    </xf>
    <xf numFmtId="0" fontId="0" fillId="13" borderId="1" xfId="0" applyFill="1" applyBorder="1"/>
    <xf numFmtId="0" fontId="0" fillId="14" borderId="1" xfId="0" applyFill="1" applyBorder="1"/>
    <xf numFmtId="0" fontId="4" fillId="0" borderId="0" xfId="0" applyFont="1" applyAlignment="1">
      <alignment horizontal="center"/>
    </xf>
    <xf numFmtId="14" fontId="0" fillId="4" borderId="1" xfId="0" applyNumberFormat="1" applyFill="1" applyBorder="1"/>
    <xf numFmtId="0" fontId="0" fillId="4" borderId="1" xfId="0" applyFill="1" applyBorder="1" applyAlignment="1">
      <alignment horizontal="center"/>
    </xf>
    <xf numFmtId="14" fontId="0" fillId="13" borderId="1" xfId="0" applyNumberFormat="1" applyFill="1" applyBorder="1"/>
    <xf numFmtId="0" fontId="0" fillId="13" borderId="1" xfId="0" applyFill="1" applyBorder="1" applyAlignment="1">
      <alignment horizontal="center"/>
    </xf>
    <xf numFmtId="14" fontId="0" fillId="9" borderId="1" xfId="0" applyNumberFormat="1" applyFill="1" applyBorder="1"/>
    <xf numFmtId="0" fontId="0" fillId="9" borderId="1" xfId="0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48"/>
  <sheetViews>
    <sheetView tabSelected="1" topLeftCell="G26" workbookViewId="0">
      <selection activeCell="R44" sqref="R44"/>
    </sheetView>
  </sheetViews>
  <sheetFormatPr baseColWidth="10" defaultRowHeight="15" x14ac:dyDescent="0.25"/>
  <cols>
    <col min="2" max="2" width="21" customWidth="1"/>
    <col min="3" max="3" width="14.85546875" customWidth="1"/>
    <col min="4" max="4" width="29.5703125" customWidth="1"/>
    <col min="5" max="5" width="21.28515625" customWidth="1"/>
    <col min="6" max="6" width="17.5703125" customWidth="1"/>
    <col min="7" max="7" width="23.140625" customWidth="1"/>
    <col min="10" max="10" width="12.7109375" customWidth="1"/>
  </cols>
  <sheetData>
    <row r="2" spans="2:22" ht="18.75" x14ac:dyDescent="0.3">
      <c r="B2" s="33" t="s">
        <v>26</v>
      </c>
      <c r="C2" s="33"/>
      <c r="D2" s="33"/>
      <c r="E2" s="33"/>
      <c r="F2" s="33"/>
      <c r="G2" s="33"/>
    </row>
    <row r="5" spans="2:22" ht="19.5" x14ac:dyDescent="0.4">
      <c r="B5" s="5" t="s">
        <v>0</v>
      </c>
      <c r="C5" s="5"/>
      <c r="E5" s="5" t="s">
        <v>0</v>
      </c>
      <c r="F5" s="5"/>
      <c r="G5" s="4"/>
      <c r="H5" s="4"/>
      <c r="I5" s="4"/>
      <c r="J5" s="4"/>
    </row>
    <row r="6" spans="2:22" x14ac:dyDescent="0.25">
      <c r="B6" s="6" t="s">
        <v>1</v>
      </c>
      <c r="C6" s="6"/>
      <c r="D6" s="12"/>
      <c r="E6" s="6" t="s">
        <v>1</v>
      </c>
      <c r="F6" s="6"/>
      <c r="I6" s="30" t="s">
        <v>12</v>
      </c>
      <c r="J6" s="26" t="s">
        <v>25</v>
      </c>
      <c r="K6" s="26" t="s">
        <v>13</v>
      </c>
      <c r="L6" s="26" t="s">
        <v>14</v>
      </c>
      <c r="M6" s="27"/>
      <c r="N6" s="28" t="s">
        <v>12</v>
      </c>
      <c r="O6" s="28" t="s">
        <v>25</v>
      </c>
      <c r="P6" s="28" t="s">
        <v>13</v>
      </c>
      <c r="Q6" s="28" t="s">
        <v>14</v>
      </c>
      <c r="R6" s="27"/>
      <c r="S6" s="29" t="s">
        <v>12</v>
      </c>
      <c r="T6" s="29" t="s">
        <v>25</v>
      </c>
      <c r="U6" s="29" t="s">
        <v>13</v>
      </c>
      <c r="V6" s="29" t="s">
        <v>14</v>
      </c>
    </row>
    <row r="7" spans="2:22" x14ac:dyDescent="0.25">
      <c r="B7" s="1" t="s">
        <v>2</v>
      </c>
      <c r="C7" s="1">
        <v>0</v>
      </c>
      <c r="D7" s="17" t="s">
        <v>9</v>
      </c>
      <c r="E7" s="1" t="s">
        <v>2</v>
      </c>
      <c r="F7" s="1">
        <v>18000</v>
      </c>
      <c r="G7" s="19" t="s">
        <v>20</v>
      </c>
      <c r="I7" s="36">
        <v>45017</v>
      </c>
      <c r="J7" s="37">
        <v>12</v>
      </c>
      <c r="K7" s="37">
        <v>9</v>
      </c>
      <c r="L7" s="25">
        <f>K7-J7</f>
        <v>-3</v>
      </c>
      <c r="N7" s="38">
        <v>45017</v>
      </c>
      <c r="O7" s="39">
        <v>13</v>
      </c>
      <c r="P7" s="39">
        <v>12</v>
      </c>
      <c r="Q7" s="25">
        <f>P7-O7</f>
        <v>-1</v>
      </c>
      <c r="S7" s="34">
        <v>45017</v>
      </c>
      <c r="T7" s="35">
        <v>15</v>
      </c>
      <c r="U7" s="35">
        <v>15</v>
      </c>
      <c r="V7" s="14">
        <f>U7-T7</f>
        <v>0</v>
      </c>
    </row>
    <row r="8" spans="2:22" x14ac:dyDescent="0.25">
      <c r="B8" s="1" t="s">
        <v>3</v>
      </c>
      <c r="C8" s="1">
        <v>300</v>
      </c>
      <c r="D8" s="17" t="s">
        <v>10</v>
      </c>
      <c r="E8" s="1" t="s">
        <v>3</v>
      </c>
      <c r="F8" s="1">
        <v>300</v>
      </c>
      <c r="G8" s="19" t="s">
        <v>22</v>
      </c>
      <c r="I8" s="36">
        <v>45018</v>
      </c>
      <c r="J8" s="37">
        <v>12</v>
      </c>
      <c r="K8" s="37">
        <v>11</v>
      </c>
      <c r="L8" s="25">
        <f t="shared" ref="L8:L36" si="0">K8-J8</f>
        <v>-1</v>
      </c>
      <c r="N8" s="38">
        <v>45018</v>
      </c>
      <c r="O8" s="39">
        <v>13</v>
      </c>
      <c r="P8" s="39">
        <v>10</v>
      </c>
      <c r="Q8" s="25">
        <f t="shared" ref="Q8:Q36" si="1">P8-O8</f>
        <v>-3</v>
      </c>
      <c r="S8" s="34">
        <v>45018</v>
      </c>
      <c r="T8" s="35">
        <v>15</v>
      </c>
      <c r="U8" s="35">
        <v>9</v>
      </c>
      <c r="V8" s="25">
        <f t="shared" ref="V8:V36" si="2">U8-T8</f>
        <v>-6</v>
      </c>
    </row>
    <row r="9" spans="2:22" x14ac:dyDescent="0.25">
      <c r="B9" s="1" t="s">
        <v>4</v>
      </c>
      <c r="C9" s="1">
        <v>0</v>
      </c>
      <c r="D9" s="17" t="s">
        <v>15</v>
      </c>
      <c r="E9" s="1" t="s">
        <v>4</v>
      </c>
      <c r="F9" s="1">
        <v>0</v>
      </c>
      <c r="G9" s="20">
        <f>63000/180</f>
        <v>350</v>
      </c>
      <c r="I9" s="36">
        <v>45019</v>
      </c>
      <c r="J9" s="37">
        <v>12</v>
      </c>
      <c r="K9" s="37">
        <v>7</v>
      </c>
      <c r="L9" s="25">
        <f t="shared" si="0"/>
        <v>-5</v>
      </c>
      <c r="N9" s="38">
        <v>45019</v>
      </c>
      <c r="O9" s="39">
        <v>13</v>
      </c>
      <c r="P9" s="39">
        <v>2</v>
      </c>
      <c r="Q9" s="25">
        <f t="shared" si="1"/>
        <v>-11</v>
      </c>
      <c r="S9" s="34">
        <v>45019</v>
      </c>
      <c r="T9" s="35">
        <v>15</v>
      </c>
      <c r="U9" s="35">
        <v>6</v>
      </c>
      <c r="V9" s="25">
        <f t="shared" si="2"/>
        <v>-9</v>
      </c>
    </row>
    <row r="10" spans="2:22" x14ac:dyDescent="0.25">
      <c r="B10" s="1" t="s">
        <v>5</v>
      </c>
      <c r="C10" s="1">
        <v>45000</v>
      </c>
      <c r="D10" s="17" t="s">
        <v>11</v>
      </c>
      <c r="E10" s="1" t="s">
        <v>5</v>
      </c>
      <c r="F10" s="1">
        <v>45000</v>
      </c>
      <c r="G10" s="20"/>
      <c r="I10" s="36">
        <v>45020</v>
      </c>
      <c r="J10" s="37">
        <v>12</v>
      </c>
      <c r="K10" s="37">
        <v>10</v>
      </c>
      <c r="L10" s="25">
        <f t="shared" si="0"/>
        <v>-2</v>
      </c>
      <c r="N10" s="38">
        <v>45020</v>
      </c>
      <c r="O10" s="39">
        <v>13</v>
      </c>
      <c r="P10" s="39">
        <v>5</v>
      </c>
      <c r="Q10" s="25">
        <f t="shared" si="1"/>
        <v>-8</v>
      </c>
      <c r="S10" s="34">
        <v>45020</v>
      </c>
      <c r="T10" s="35">
        <v>15</v>
      </c>
      <c r="U10" s="35">
        <v>3</v>
      </c>
      <c r="V10" s="25">
        <f t="shared" si="2"/>
        <v>-12</v>
      </c>
    </row>
    <row r="11" spans="2:22" x14ac:dyDescent="0.25">
      <c r="B11" s="1" t="s">
        <v>6</v>
      </c>
      <c r="C11" s="1">
        <v>120</v>
      </c>
      <c r="D11" s="17">
        <f>45000/180</f>
        <v>250</v>
      </c>
      <c r="E11" s="1" t="s">
        <v>6</v>
      </c>
      <c r="F11" s="1">
        <v>120</v>
      </c>
      <c r="G11" s="23">
        <f>G9/30</f>
        <v>11.666666666666666</v>
      </c>
      <c r="I11" s="36">
        <v>45021</v>
      </c>
      <c r="J11" s="37">
        <v>12</v>
      </c>
      <c r="K11" s="37">
        <v>9</v>
      </c>
      <c r="L11" s="25">
        <f t="shared" si="0"/>
        <v>-3</v>
      </c>
      <c r="N11" s="38">
        <v>45021</v>
      </c>
      <c r="O11" s="39">
        <v>13</v>
      </c>
      <c r="P11" s="39">
        <v>9</v>
      </c>
      <c r="Q11" s="25">
        <f t="shared" si="1"/>
        <v>-4</v>
      </c>
      <c r="S11" s="34">
        <v>45021</v>
      </c>
      <c r="T11" s="35">
        <v>15</v>
      </c>
      <c r="U11" s="35">
        <v>11</v>
      </c>
      <c r="V11" s="25">
        <f t="shared" si="2"/>
        <v>-4</v>
      </c>
    </row>
    <row r="12" spans="2:22" x14ac:dyDescent="0.25">
      <c r="B12" s="1" t="s">
        <v>7</v>
      </c>
      <c r="C12" s="1">
        <v>250</v>
      </c>
      <c r="D12" s="18">
        <f>D11/30</f>
        <v>8.3333333333333339</v>
      </c>
      <c r="E12" s="1" t="s">
        <v>7</v>
      </c>
      <c r="F12" s="21">
        <v>350</v>
      </c>
      <c r="G12" s="22"/>
      <c r="I12" s="36">
        <v>45022</v>
      </c>
      <c r="J12" s="37">
        <v>12</v>
      </c>
      <c r="K12" s="37">
        <v>6</v>
      </c>
      <c r="L12" s="25">
        <f t="shared" si="0"/>
        <v>-6</v>
      </c>
      <c r="N12" s="38">
        <v>45022</v>
      </c>
      <c r="O12" s="39">
        <v>13</v>
      </c>
      <c r="P12" s="39">
        <v>8</v>
      </c>
      <c r="Q12" s="25">
        <f t="shared" si="1"/>
        <v>-5</v>
      </c>
      <c r="S12" s="34">
        <v>45022</v>
      </c>
      <c r="T12" s="35">
        <v>15</v>
      </c>
      <c r="U12" s="35">
        <v>10</v>
      </c>
      <c r="V12" s="25">
        <f t="shared" si="2"/>
        <v>-5</v>
      </c>
    </row>
    <row r="13" spans="2:22" x14ac:dyDescent="0.25">
      <c r="B13" s="1" t="s">
        <v>8</v>
      </c>
      <c r="C13" s="1">
        <v>9</v>
      </c>
      <c r="D13" s="13"/>
      <c r="E13" s="1" t="s">
        <v>8</v>
      </c>
      <c r="F13" s="1">
        <v>12</v>
      </c>
      <c r="I13" s="36">
        <v>45023</v>
      </c>
      <c r="J13" s="37">
        <v>12</v>
      </c>
      <c r="K13" s="37">
        <v>7</v>
      </c>
      <c r="L13" s="25">
        <f t="shared" si="0"/>
        <v>-5</v>
      </c>
      <c r="N13" s="38">
        <v>45023</v>
      </c>
      <c r="O13" s="39">
        <v>13</v>
      </c>
      <c r="P13" s="39">
        <v>9</v>
      </c>
      <c r="Q13" s="25">
        <f t="shared" si="1"/>
        <v>-4</v>
      </c>
      <c r="S13" s="34">
        <v>45023</v>
      </c>
      <c r="T13" s="35">
        <v>15</v>
      </c>
      <c r="U13" s="35">
        <v>12</v>
      </c>
      <c r="V13" s="25">
        <f t="shared" si="2"/>
        <v>-3</v>
      </c>
    </row>
    <row r="14" spans="2:22" x14ac:dyDescent="0.25">
      <c r="D14" s="2"/>
      <c r="I14" s="36">
        <v>45024</v>
      </c>
      <c r="J14" s="37">
        <v>12</v>
      </c>
      <c r="K14" s="37">
        <v>12</v>
      </c>
      <c r="L14" s="15">
        <f t="shared" si="0"/>
        <v>0</v>
      </c>
      <c r="N14" s="38">
        <v>45024</v>
      </c>
      <c r="O14" s="39">
        <v>13</v>
      </c>
      <c r="P14" s="39">
        <v>13</v>
      </c>
      <c r="Q14" s="14">
        <f t="shared" si="1"/>
        <v>0</v>
      </c>
      <c r="S14" s="34">
        <v>45024</v>
      </c>
      <c r="T14" s="35">
        <v>15</v>
      </c>
      <c r="U14" s="35">
        <v>15</v>
      </c>
      <c r="V14" s="14">
        <f t="shared" si="2"/>
        <v>0</v>
      </c>
    </row>
    <row r="15" spans="2:22" ht="19.5" x14ac:dyDescent="0.4">
      <c r="B15" s="5" t="s">
        <v>0</v>
      </c>
      <c r="C15" s="5"/>
      <c r="E15" s="5" t="s">
        <v>0</v>
      </c>
      <c r="F15" s="5"/>
      <c r="I15" s="36">
        <v>45025</v>
      </c>
      <c r="J15" s="37">
        <v>12</v>
      </c>
      <c r="K15" s="37">
        <v>10</v>
      </c>
      <c r="L15" s="25">
        <f t="shared" si="0"/>
        <v>-2</v>
      </c>
      <c r="N15" s="38">
        <v>45025</v>
      </c>
      <c r="O15" s="39">
        <v>13</v>
      </c>
      <c r="P15" s="39">
        <v>9</v>
      </c>
      <c r="Q15" s="25">
        <f t="shared" si="1"/>
        <v>-4</v>
      </c>
      <c r="S15" s="34">
        <v>45025</v>
      </c>
      <c r="T15" s="35">
        <v>15</v>
      </c>
      <c r="U15" s="35">
        <v>7</v>
      </c>
      <c r="V15" s="25">
        <f t="shared" si="2"/>
        <v>-8</v>
      </c>
    </row>
    <row r="16" spans="2:22" x14ac:dyDescent="0.25">
      <c r="B16" s="6" t="s">
        <v>1</v>
      </c>
      <c r="C16" s="6"/>
      <c r="E16" s="6" t="s">
        <v>1</v>
      </c>
      <c r="F16" s="6"/>
      <c r="G16" s="19" t="s">
        <v>23</v>
      </c>
      <c r="I16" s="36">
        <v>45026</v>
      </c>
      <c r="J16" s="37">
        <v>12</v>
      </c>
      <c r="K16" s="37">
        <v>2</v>
      </c>
      <c r="L16" s="25">
        <f t="shared" si="0"/>
        <v>-10</v>
      </c>
      <c r="N16" s="38">
        <v>45026</v>
      </c>
      <c r="O16" s="39">
        <v>13</v>
      </c>
      <c r="P16" s="39">
        <v>7</v>
      </c>
      <c r="Q16" s="25">
        <f t="shared" si="1"/>
        <v>-6</v>
      </c>
      <c r="S16" s="34">
        <v>45026</v>
      </c>
      <c r="T16" s="35">
        <v>15</v>
      </c>
      <c r="U16" s="35">
        <v>16</v>
      </c>
      <c r="V16" s="32">
        <f t="shared" si="2"/>
        <v>1</v>
      </c>
    </row>
    <row r="17" spans="2:22" x14ac:dyDescent="0.25">
      <c r="B17" s="1" t="s">
        <v>2</v>
      </c>
      <c r="C17" s="1">
        <v>22000</v>
      </c>
      <c r="D17" s="19" t="s">
        <v>18</v>
      </c>
      <c r="E17" s="1" t="s">
        <v>2</v>
      </c>
      <c r="F17" s="1">
        <v>35000</v>
      </c>
      <c r="G17" s="19" t="s">
        <v>24</v>
      </c>
      <c r="I17" s="36">
        <v>45027</v>
      </c>
      <c r="J17" s="37">
        <v>12</v>
      </c>
      <c r="K17" s="37">
        <v>13</v>
      </c>
      <c r="L17" s="32">
        <f t="shared" si="0"/>
        <v>1</v>
      </c>
      <c r="N17" s="38">
        <v>45027</v>
      </c>
      <c r="O17" s="39">
        <v>13</v>
      </c>
      <c r="P17" s="39">
        <v>6</v>
      </c>
      <c r="Q17" s="25">
        <f t="shared" si="1"/>
        <v>-7</v>
      </c>
      <c r="S17" s="34">
        <v>45027</v>
      </c>
      <c r="T17" s="35">
        <v>15</v>
      </c>
      <c r="U17" s="35">
        <v>8</v>
      </c>
      <c r="V17" s="25">
        <f t="shared" si="2"/>
        <v>-7</v>
      </c>
    </row>
    <row r="18" spans="2:22" x14ac:dyDescent="0.25">
      <c r="B18" s="1" t="s">
        <v>3</v>
      </c>
      <c r="C18" s="1">
        <v>300</v>
      </c>
      <c r="D18" s="19" t="s">
        <v>19</v>
      </c>
      <c r="E18" s="1" t="s">
        <v>3</v>
      </c>
      <c r="F18" s="1">
        <v>300</v>
      </c>
      <c r="G18" s="20">
        <f>80000/180</f>
        <v>444.44444444444446</v>
      </c>
      <c r="I18" s="36">
        <v>45028</v>
      </c>
      <c r="J18" s="37">
        <v>12</v>
      </c>
      <c r="K18" s="37">
        <v>12</v>
      </c>
      <c r="L18" s="15">
        <f t="shared" si="0"/>
        <v>0</v>
      </c>
      <c r="N18" s="38">
        <v>45028</v>
      </c>
      <c r="O18" s="39">
        <v>13</v>
      </c>
      <c r="P18" s="39">
        <v>5</v>
      </c>
      <c r="Q18" s="25">
        <f t="shared" si="1"/>
        <v>-8</v>
      </c>
      <c r="S18" s="34">
        <v>45028</v>
      </c>
      <c r="T18" s="35">
        <v>15</v>
      </c>
      <c r="U18" s="35">
        <v>2</v>
      </c>
      <c r="V18" s="25">
        <f t="shared" si="2"/>
        <v>-13</v>
      </c>
    </row>
    <row r="19" spans="2:22" x14ac:dyDescent="0.25">
      <c r="B19" s="1" t="s">
        <v>4</v>
      </c>
      <c r="C19" s="1"/>
      <c r="D19" s="20">
        <f>67000/180</f>
        <v>372.22222222222223</v>
      </c>
      <c r="E19" s="1" t="s">
        <v>4</v>
      </c>
      <c r="F19" s="1">
        <v>0</v>
      </c>
      <c r="G19" s="24">
        <f>G18/30</f>
        <v>14.814814814814815</v>
      </c>
      <c r="I19" s="36">
        <v>45029</v>
      </c>
      <c r="J19" s="37">
        <v>12</v>
      </c>
      <c r="K19" s="37">
        <v>14</v>
      </c>
      <c r="L19" s="32">
        <f t="shared" si="0"/>
        <v>2</v>
      </c>
      <c r="N19" s="38">
        <v>45029</v>
      </c>
      <c r="O19" s="39">
        <v>13</v>
      </c>
      <c r="P19" s="39">
        <v>12</v>
      </c>
      <c r="Q19" s="25">
        <f t="shared" si="1"/>
        <v>-1</v>
      </c>
      <c r="S19" s="34">
        <v>45029</v>
      </c>
      <c r="T19" s="35">
        <v>15</v>
      </c>
      <c r="U19" s="35">
        <v>13</v>
      </c>
      <c r="V19" s="25">
        <f t="shared" si="2"/>
        <v>-2</v>
      </c>
    </row>
    <row r="20" spans="2:22" x14ac:dyDescent="0.25">
      <c r="B20" s="1" t="s">
        <v>5</v>
      </c>
      <c r="C20" s="1">
        <v>45000</v>
      </c>
      <c r="D20" s="20"/>
      <c r="E20" s="1" t="s">
        <v>5</v>
      </c>
      <c r="F20" s="1">
        <v>45000</v>
      </c>
      <c r="G20" s="22"/>
      <c r="I20" s="36">
        <v>45030</v>
      </c>
      <c r="J20" s="37">
        <v>12</v>
      </c>
      <c r="K20" s="37">
        <v>7</v>
      </c>
      <c r="L20" s="25">
        <f t="shared" si="0"/>
        <v>-5</v>
      </c>
      <c r="N20" s="38">
        <v>45030</v>
      </c>
      <c r="O20" s="39">
        <v>13</v>
      </c>
      <c r="P20" s="39">
        <v>7</v>
      </c>
      <c r="Q20" s="25">
        <f t="shared" si="1"/>
        <v>-6</v>
      </c>
      <c r="S20" s="34">
        <v>45030</v>
      </c>
      <c r="T20" s="35">
        <v>15</v>
      </c>
      <c r="U20" s="35">
        <v>9</v>
      </c>
      <c r="V20" s="25">
        <f t="shared" si="2"/>
        <v>-6</v>
      </c>
    </row>
    <row r="21" spans="2:22" x14ac:dyDescent="0.25">
      <c r="B21" s="1" t="s">
        <v>6</v>
      </c>
      <c r="C21" s="1">
        <v>120</v>
      </c>
      <c r="D21" s="19" t="s">
        <v>21</v>
      </c>
      <c r="E21" s="1" t="s">
        <v>6</v>
      </c>
      <c r="F21" s="1">
        <v>120</v>
      </c>
      <c r="G21" s="22"/>
      <c r="I21" s="36">
        <v>45031</v>
      </c>
      <c r="J21" s="37">
        <v>12</v>
      </c>
      <c r="K21" s="37">
        <v>9</v>
      </c>
      <c r="L21" s="25">
        <f t="shared" si="0"/>
        <v>-3</v>
      </c>
      <c r="N21" s="38">
        <v>45031</v>
      </c>
      <c r="O21" s="39">
        <v>13</v>
      </c>
      <c r="P21" s="39">
        <v>12</v>
      </c>
      <c r="Q21" s="25">
        <f t="shared" si="1"/>
        <v>-1</v>
      </c>
      <c r="S21" s="34">
        <v>45031</v>
      </c>
      <c r="T21" s="35">
        <v>15</v>
      </c>
      <c r="U21" s="35">
        <v>7</v>
      </c>
      <c r="V21" s="25">
        <f t="shared" si="2"/>
        <v>-8</v>
      </c>
    </row>
    <row r="22" spans="2:22" x14ac:dyDescent="0.25">
      <c r="B22" s="1" t="s">
        <v>7</v>
      </c>
      <c r="C22" s="1">
        <v>372</v>
      </c>
      <c r="D22" s="18">
        <f>372/30</f>
        <v>12.4</v>
      </c>
      <c r="E22" s="1" t="s">
        <v>7</v>
      </c>
      <c r="F22" s="1">
        <v>444</v>
      </c>
      <c r="I22" s="36">
        <v>45032</v>
      </c>
      <c r="J22" s="37">
        <v>12</v>
      </c>
      <c r="K22" s="37">
        <v>11</v>
      </c>
      <c r="L22" s="25">
        <f t="shared" si="0"/>
        <v>-1</v>
      </c>
      <c r="N22" s="38">
        <v>45032</v>
      </c>
      <c r="O22" s="39">
        <v>13</v>
      </c>
      <c r="P22" s="39">
        <v>5</v>
      </c>
      <c r="Q22" s="25">
        <f t="shared" si="1"/>
        <v>-8</v>
      </c>
      <c r="S22" s="34">
        <v>45032</v>
      </c>
      <c r="T22" s="35">
        <v>15</v>
      </c>
      <c r="U22" s="35">
        <v>4</v>
      </c>
      <c r="V22" s="25">
        <f t="shared" si="2"/>
        <v>-11</v>
      </c>
    </row>
    <row r="23" spans="2:22" x14ac:dyDescent="0.25">
      <c r="B23" s="1" t="s">
        <v>8</v>
      </c>
      <c r="C23" s="1">
        <v>13</v>
      </c>
      <c r="E23" s="1" t="s">
        <v>8</v>
      </c>
      <c r="F23" s="1">
        <v>15</v>
      </c>
      <c r="I23" s="36">
        <v>45033</v>
      </c>
      <c r="J23" s="37">
        <v>12</v>
      </c>
      <c r="K23" s="37">
        <v>12</v>
      </c>
      <c r="L23" s="15">
        <f t="shared" si="0"/>
        <v>0</v>
      </c>
      <c r="N23" s="38">
        <v>45033</v>
      </c>
      <c r="O23" s="39">
        <v>13</v>
      </c>
      <c r="P23" s="39">
        <v>11</v>
      </c>
      <c r="Q23" s="25">
        <f t="shared" si="1"/>
        <v>-2</v>
      </c>
      <c r="S23" s="34">
        <v>45033</v>
      </c>
      <c r="T23" s="35">
        <v>15</v>
      </c>
      <c r="U23" s="35">
        <v>6</v>
      </c>
      <c r="V23" s="25">
        <f t="shared" si="2"/>
        <v>-9</v>
      </c>
    </row>
    <row r="24" spans="2:22" x14ac:dyDescent="0.25">
      <c r="I24" s="36">
        <v>45034</v>
      </c>
      <c r="J24" s="37">
        <v>12</v>
      </c>
      <c r="K24" s="37">
        <v>7</v>
      </c>
      <c r="L24" s="25">
        <f t="shared" si="0"/>
        <v>-5</v>
      </c>
      <c r="N24" s="38">
        <v>45034</v>
      </c>
      <c r="O24" s="39">
        <v>13</v>
      </c>
      <c r="P24" s="39">
        <v>10</v>
      </c>
      <c r="Q24" s="25">
        <f t="shared" si="1"/>
        <v>-3</v>
      </c>
      <c r="S24" s="34">
        <v>45034</v>
      </c>
      <c r="T24" s="35">
        <v>15</v>
      </c>
      <c r="U24" s="35">
        <v>7</v>
      </c>
      <c r="V24" s="25">
        <f t="shared" si="2"/>
        <v>-8</v>
      </c>
    </row>
    <row r="25" spans="2:22" x14ac:dyDescent="0.25">
      <c r="F25" t="s">
        <v>16</v>
      </c>
      <c r="G25" t="s">
        <v>17</v>
      </c>
      <c r="I25" s="36">
        <v>45035</v>
      </c>
      <c r="J25" s="37">
        <v>12</v>
      </c>
      <c r="K25" s="37">
        <v>8</v>
      </c>
      <c r="L25" s="25">
        <f t="shared" si="0"/>
        <v>-4</v>
      </c>
      <c r="N25" s="38">
        <v>45035</v>
      </c>
      <c r="O25" s="39">
        <v>13</v>
      </c>
      <c r="P25" s="39">
        <v>5</v>
      </c>
      <c r="Q25" s="25">
        <f t="shared" si="1"/>
        <v>-8</v>
      </c>
      <c r="S25" s="34">
        <v>45035</v>
      </c>
      <c r="T25" s="35">
        <v>15</v>
      </c>
      <c r="U25" s="35">
        <v>15</v>
      </c>
      <c r="V25" s="14">
        <f t="shared" si="2"/>
        <v>0</v>
      </c>
    </row>
    <row r="26" spans="2:22" x14ac:dyDescent="0.25">
      <c r="B26" s="3" t="s">
        <v>9</v>
      </c>
      <c r="C26" s="8" t="s">
        <v>10</v>
      </c>
      <c r="D26" s="8" t="s">
        <v>15</v>
      </c>
      <c r="E26" s="3" t="s">
        <v>11</v>
      </c>
      <c r="F26" s="7">
        <f>45000/180</f>
        <v>250</v>
      </c>
      <c r="G26" s="11"/>
      <c r="I26" s="36">
        <v>45036</v>
      </c>
      <c r="J26" s="37">
        <v>12</v>
      </c>
      <c r="K26" s="37">
        <v>11</v>
      </c>
      <c r="L26" s="25">
        <f t="shared" si="0"/>
        <v>-1</v>
      </c>
      <c r="N26" s="38">
        <v>45036</v>
      </c>
      <c r="O26" s="39">
        <v>13</v>
      </c>
      <c r="P26" s="39">
        <v>15</v>
      </c>
      <c r="Q26" s="32">
        <f t="shared" si="1"/>
        <v>2</v>
      </c>
      <c r="S26" s="34">
        <v>45036</v>
      </c>
      <c r="T26" s="35">
        <v>15</v>
      </c>
      <c r="U26" s="35">
        <v>11</v>
      </c>
      <c r="V26" s="25">
        <f t="shared" si="2"/>
        <v>-4</v>
      </c>
    </row>
    <row r="27" spans="2:22" x14ac:dyDescent="0.25">
      <c r="B27" s="9"/>
      <c r="I27" s="36">
        <v>45037</v>
      </c>
      <c r="J27" s="37">
        <v>12</v>
      </c>
      <c r="K27" s="37">
        <v>10</v>
      </c>
      <c r="L27" s="25">
        <f t="shared" si="0"/>
        <v>-2</v>
      </c>
      <c r="N27" s="38">
        <v>45037</v>
      </c>
      <c r="O27" s="39">
        <v>13</v>
      </c>
      <c r="P27" s="39">
        <v>9</v>
      </c>
      <c r="Q27" s="25">
        <f t="shared" si="1"/>
        <v>-4</v>
      </c>
      <c r="S27" s="34">
        <v>45037</v>
      </c>
      <c r="T27" s="35">
        <v>15</v>
      </c>
      <c r="U27" s="35">
        <v>19</v>
      </c>
      <c r="V27" s="32">
        <f t="shared" si="2"/>
        <v>4</v>
      </c>
    </row>
    <row r="28" spans="2:22" ht="16.5" customHeight="1" x14ac:dyDescent="0.25">
      <c r="I28" s="36">
        <v>45038</v>
      </c>
      <c r="J28" s="37">
        <v>12</v>
      </c>
      <c r="K28" s="37">
        <v>9</v>
      </c>
      <c r="L28" s="25">
        <f t="shared" si="0"/>
        <v>-3</v>
      </c>
      <c r="N28" s="38">
        <v>45038</v>
      </c>
      <c r="O28" s="39">
        <v>13</v>
      </c>
      <c r="P28" s="39">
        <v>1</v>
      </c>
      <c r="Q28" s="25">
        <f t="shared" si="1"/>
        <v>-12</v>
      </c>
      <c r="S28" s="34">
        <v>45038</v>
      </c>
      <c r="T28" s="35">
        <v>15</v>
      </c>
      <c r="U28" s="35">
        <v>5</v>
      </c>
      <c r="V28" s="25">
        <f t="shared" si="2"/>
        <v>-10</v>
      </c>
    </row>
    <row r="29" spans="2:22" x14ac:dyDescent="0.25">
      <c r="I29" s="36">
        <v>45039</v>
      </c>
      <c r="J29" s="37">
        <v>12</v>
      </c>
      <c r="K29" s="37">
        <v>16</v>
      </c>
      <c r="L29" s="32">
        <f t="shared" si="0"/>
        <v>4</v>
      </c>
      <c r="N29" s="38">
        <v>45039</v>
      </c>
      <c r="O29" s="39">
        <v>13</v>
      </c>
      <c r="P29" s="39">
        <v>5</v>
      </c>
      <c r="Q29" s="25">
        <f t="shared" si="1"/>
        <v>-8</v>
      </c>
      <c r="S29" s="34">
        <v>45039</v>
      </c>
      <c r="T29" s="35">
        <v>15</v>
      </c>
      <c r="U29" s="35">
        <v>9</v>
      </c>
      <c r="V29" s="25">
        <f t="shared" si="2"/>
        <v>-6</v>
      </c>
    </row>
    <row r="30" spans="2:22" x14ac:dyDescent="0.25">
      <c r="I30" s="36">
        <v>45040</v>
      </c>
      <c r="J30" s="37">
        <v>12</v>
      </c>
      <c r="K30" s="37">
        <v>6</v>
      </c>
      <c r="L30" s="25">
        <f t="shared" si="0"/>
        <v>-6</v>
      </c>
      <c r="N30" s="38">
        <v>45040</v>
      </c>
      <c r="O30" s="39">
        <v>13</v>
      </c>
      <c r="P30" s="39">
        <v>8</v>
      </c>
      <c r="Q30" s="25">
        <f t="shared" si="1"/>
        <v>-5</v>
      </c>
      <c r="S30" s="34">
        <v>45040</v>
      </c>
      <c r="T30" s="35">
        <v>15</v>
      </c>
      <c r="U30" s="35">
        <v>7</v>
      </c>
      <c r="V30" s="25">
        <f t="shared" si="2"/>
        <v>-8</v>
      </c>
    </row>
    <row r="31" spans="2:22" x14ac:dyDescent="0.25">
      <c r="I31" s="36">
        <v>45041</v>
      </c>
      <c r="J31" s="37">
        <v>12</v>
      </c>
      <c r="K31" s="37">
        <v>11</v>
      </c>
      <c r="L31" s="25">
        <f t="shared" si="0"/>
        <v>-1</v>
      </c>
      <c r="N31" s="38">
        <v>45041</v>
      </c>
      <c r="O31" s="39">
        <v>13</v>
      </c>
      <c r="P31" s="39">
        <v>4</v>
      </c>
      <c r="Q31" s="25">
        <f t="shared" si="1"/>
        <v>-9</v>
      </c>
      <c r="S31" s="34">
        <v>45041</v>
      </c>
      <c r="T31" s="35">
        <v>15</v>
      </c>
      <c r="U31" s="35">
        <v>9</v>
      </c>
      <c r="V31" s="25">
        <f t="shared" si="2"/>
        <v>-6</v>
      </c>
    </row>
    <row r="32" spans="2:22" x14ac:dyDescent="0.25">
      <c r="I32" s="36">
        <v>45042</v>
      </c>
      <c r="J32" s="37">
        <v>12</v>
      </c>
      <c r="K32" s="37">
        <v>7</v>
      </c>
      <c r="L32" s="25">
        <f t="shared" si="0"/>
        <v>-5</v>
      </c>
      <c r="N32" s="38">
        <v>45042</v>
      </c>
      <c r="O32" s="39">
        <v>13</v>
      </c>
      <c r="P32" s="39">
        <v>11</v>
      </c>
      <c r="Q32" s="25">
        <f t="shared" si="1"/>
        <v>-2</v>
      </c>
      <c r="S32" s="34">
        <v>45042</v>
      </c>
      <c r="T32" s="35">
        <v>15</v>
      </c>
      <c r="U32" s="35">
        <v>8</v>
      </c>
      <c r="V32" s="25">
        <f t="shared" si="2"/>
        <v>-7</v>
      </c>
    </row>
    <row r="33" spans="9:22" x14ac:dyDescent="0.25">
      <c r="I33" s="36">
        <v>45043</v>
      </c>
      <c r="J33" s="37">
        <v>12</v>
      </c>
      <c r="K33" s="37">
        <v>12</v>
      </c>
      <c r="L33" s="15">
        <f t="shared" si="0"/>
        <v>0</v>
      </c>
      <c r="N33" s="38">
        <v>45043</v>
      </c>
      <c r="O33" s="39">
        <v>13</v>
      </c>
      <c r="P33" s="39">
        <v>10</v>
      </c>
      <c r="Q33" s="25">
        <f t="shared" si="1"/>
        <v>-3</v>
      </c>
      <c r="S33" s="34">
        <v>45043</v>
      </c>
      <c r="T33" s="35">
        <v>15</v>
      </c>
      <c r="U33" s="35">
        <v>12</v>
      </c>
      <c r="V33" s="25">
        <f t="shared" si="2"/>
        <v>-3</v>
      </c>
    </row>
    <row r="34" spans="9:22" x14ac:dyDescent="0.25">
      <c r="I34" s="36">
        <v>45044</v>
      </c>
      <c r="J34" s="37">
        <v>12</v>
      </c>
      <c r="K34" s="37">
        <v>10</v>
      </c>
      <c r="L34" s="25">
        <f t="shared" si="0"/>
        <v>-2</v>
      </c>
      <c r="N34" s="38">
        <v>45044</v>
      </c>
      <c r="O34" s="39">
        <v>13</v>
      </c>
      <c r="P34" s="39">
        <v>12</v>
      </c>
      <c r="Q34" s="25">
        <f t="shared" si="1"/>
        <v>-1</v>
      </c>
      <c r="S34" s="34">
        <v>45044</v>
      </c>
      <c r="T34" s="35">
        <v>15</v>
      </c>
      <c r="U34" s="35">
        <v>10</v>
      </c>
      <c r="V34" s="25">
        <f t="shared" si="2"/>
        <v>-5</v>
      </c>
    </row>
    <row r="35" spans="9:22" x14ac:dyDescent="0.25">
      <c r="I35" s="36">
        <v>45045</v>
      </c>
      <c r="J35" s="37">
        <v>12</v>
      </c>
      <c r="K35" s="37">
        <v>15</v>
      </c>
      <c r="L35" s="32">
        <f t="shared" si="0"/>
        <v>3</v>
      </c>
      <c r="N35" s="38">
        <v>45045</v>
      </c>
      <c r="O35" s="39">
        <v>13</v>
      </c>
      <c r="P35" s="39">
        <v>9</v>
      </c>
      <c r="Q35" s="25">
        <f t="shared" si="1"/>
        <v>-4</v>
      </c>
      <c r="S35" s="34">
        <v>45045</v>
      </c>
      <c r="T35" s="35">
        <v>15</v>
      </c>
      <c r="U35" s="35">
        <v>11</v>
      </c>
      <c r="V35" s="25">
        <f t="shared" si="2"/>
        <v>-4</v>
      </c>
    </row>
    <row r="36" spans="9:22" x14ac:dyDescent="0.25">
      <c r="I36" s="36">
        <v>45046</v>
      </c>
      <c r="J36" s="37">
        <v>12</v>
      </c>
      <c r="K36" s="37">
        <v>42</v>
      </c>
      <c r="L36" s="32">
        <f t="shared" si="0"/>
        <v>30</v>
      </c>
      <c r="N36" s="38">
        <v>45046</v>
      </c>
      <c r="O36" s="39">
        <v>13</v>
      </c>
      <c r="P36" s="39">
        <v>38</v>
      </c>
      <c r="Q36" s="32">
        <f t="shared" si="1"/>
        <v>25</v>
      </c>
      <c r="S36" s="34">
        <v>45046</v>
      </c>
      <c r="T36" s="35">
        <v>15</v>
      </c>
      <c r="U36" s="35">
        <v>42</v>
      </c>
      <c r="V36" s="32">
        <f t="shared" si="2"/>
        <v>27</v>
      </c>
    </row>
    <row r="37" spans="9:22" x14ac:dyDescent="0.25">
      <c r="I37" s="36"/>
      <c r="J37" s="37">
        <f>SUM(J7:J36)</f>
        <v>360</v>
      </c>
      <c r="K37" s="31">
        <f t="shared" ref="K37:L37" si="3">SUM(K7:K36)</f>
        <v>325</v>
      </c>
      <c r="L37" s="25">
        <f t="shared" si="3"/>
        <v>-35</v>
      </c>
      <c r="N37" s="16"/>
      <c r="O37" s="16">
        <f>SUM(O7:O36)</f>
        <v>390</v>
      </c>
      <c r="P37" s="16">
        <f>SUM(P7:P36)</f>
        <v>279</v>
      </c>
      <c r="Q37" s="25">
        <f>SUM(Q7:Q36)</f>
        <v>-111</v>
      </c>
      <c r="S37" s="1"/>
      <c r="T37" s="35">
        <f>SUM(T7:T36)</f>
        <v>450</v>
      </c>
      <c r="U37" s="1">
        <f>SUM(U7:U36)</f>
        <v>318</v>
      </c>
      <c r="V37" s="25">
        <f>SUM(V7:V36)</f>
        <v>-132</v>
      </c>
    </row>
    <row r="38" spans="9:22" x14ac:dyDescent="0.25">
      <c r="T38" s="10"/>
    </row>
    <row r="39" spans="9:22" x14ac:dyDescent="0.25">
      <c r="T39" s="10"/>
    </row>
    <row r="40" spans="9:22" x14ac:dyDescent="0.25">
      <c r="T40" s="10"/>
    </row>
    <row r="41" spans="9:22" x14ac:dyDescent="0.25">
      <c r="T41" s="10"/>
    </row>
    <row r="42" spans="9:22" x14ac:dyDescent="0.25">
      <c r="T42" s="10"/>
    </row>
    <row r="43" spans="9:22" x14ac:dyDescent="0.25">
      <c r="T43" s="10"/>
    </row>
    <row r="44" spans="9:22" x14ac:dyDescent="0.25">
      <c r="T44" s="10"/>
    </row>
    <row r="45" spans="9:22" x14ac:dyDescent="0.25">
      <c r="T45" s="10"/>
    </row>
    <row r="46" spans="9:22" x14ac:dyDescent="0.25">
      <c r="T46" s="10"/>
    </row>
    <row r="47" spans="9:22" x14ac:dyDescent="0.25">
      <c r="T47" s="10"/>
    </row>
    <row r="48" spans="9:22" x14ac:dyDescent="0.25">
      <c r="T48" s="10"/>
    </row>
  </sheetData>
  <mergeCells count="10">
    <mergeCell ref="B2:G2"/>
    <mergeCell ref="B15:C15"/>
    <mergeCell ref="B16:C16"/>
    <mergeCell ref="E15:F15"/>
    <mergeCell ref="E16:F16"/>
    <mergeCell ref="G5:J5"/>
    <mergeCell ref="B5:C5"/>
    <mergeCell ref="B6:C6"/>
    <mergeCell ref="E5:F5"/>
    <mergeCell ref="E6:F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 ANDREA</dc:creator>
  <cp:lastModifiedBy>FERNANDA ANDREA</cp:lastModifiedBy>
  <dcterms:created xsi:type="dcterms:W3CDTF">2023-04-16T21:36:34Z</dcterms:created>
  <dcterms:modified xsi:type="dcterms:W3CDTF">2023-04-17T23:06:31Z</dcterms:modified>
</cp:coreProperties>
</file>