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\Documents\"/>
    </mc:Choice>
  </mc:AlternateContent>
  <bookViews>
    <workbookView xWindow="0" yWindow="0" windowWidth="20490" windowHeight="8340"/>
  </bookViews>
  <sheets>
    <sheet name="PARTE 1 - CALCULO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4" l="1"/>
  <c r="N81" i="4"/>
  <c r="N68" i="4"/>
  <c r="N55" i="4"/>
  <c r="N42" i="4"/>
  <c r="N29" i="4"/>
  <c r="N16" i="4"/>
  <c r="N3" i="4"/>
  <c r="M92" i="4" l="1"/>
  <c r="M3" i="4"/>
  <c r="E3" i="4"/>
  <c r="E92" i="4" l="1"/>
  <c r="E91" i="4"/>
  <c r="M91" i="4" s="1"/>
  <c r="E90" i="4"/>
  <c r="M90" i="4" s="1"/>
  <c r="E89" i="4"/>
  <c r="M89" i="4" s="1"/>
  <c r="E88" i="4"/>
  <c r="M88" i="4" s="1"/>
  <c r="E87" i="4"/>
  <c r="M87" i="4" s="1"/>
  <c r="E86" i="4"/>
  <c r="M86" i="4" s="1"/>
  <c r="E85" i="4"/>
  <c r="M85" i="4" s="1"/>
  <c r="E84" i="4"/>
  <c r="M84" i="4" s="1"/>
  <c r="E83" i="4"/>
  <c r="M83" i="4" s="1"/>
  <c r="E82" i="4"/>
  <c r="M82" i="4" s="1"/>
  <c r="E81" i="4"/>
  <c r="M81" i="4" s="1"/>
  <c r="M80" i="4"/>
  <c r="E79" i="4"/>
  <c r="M79" i="4" s="1"/>
  <c r="E78" i="4"/>
  <c r="M78" i="4" s="1"/>
  <c r="E77" i="4"/>
  <c r="M77" i="4" s="1"/>
  <c r="E76" i="4"/>
  <c r="M76" i="4" s="1"/>
  <c r="E75" i="4"/>
  <c r="M75" i="4" s="1"/>
  <c r="E74" i="4"/>
  <c r="M74" i="4" s="1"/>
  <c r="E73" i="4"/>
  <c r="M73" i="4" s="1"/>
  <c r="E72" i="4"/>
  <c r="M72" i="4" s="1"/>
  <c r="E71" i="4"/>
  <c r="M71" i="4" s="1"/>
  <c r="E70" i="4"/>
  <c r="M70" i="4" s="1"/>
  <c r="E69" i="4"/>
  <c r="M69" i="4" s="1"/>
  <c r="E68" i="4"/>
  <c r="M68" i="4" s="1"/>
  <c r="E66" i="4"/>
  <c r="M66" i="4" s="1"/>
  <c r="E65" i="4"/>
  <c r="M65" i="4" s="1"/>
  <c r="E64" i="4"/>
  <c r="M64" i="4" s="1"/>
  <c r="E63" i="4"/>
  <c r="M63" i="4" s="1"/>
  <c r="E62" i="4"/>
  <c r="M62" i="4" s="1"/>
  <c r="E61" i="4"/>
  <c r="M61" i="4" s="1"/>
  <c r="E60" i="4"/>
  <c r="M60" i="4" s="1"/>
  <c r="E59" i="4"/>
  <c r="M59" i="4" s="1"/>
  <c r="E58" i="4"/>
  <c r="M58" i="4" s="1"/>
  <c r="E57" i="4"/>
  <c r="M57" i="4" s="1"/>
  <c r="E56" i="4"/>
  <c r="M56" i="4" s="1"/>
  <c r="E55" i="4"/>
  <c r="M55" i="4" s="1"/>
  <c r="E53" i="4"/>
  <c r="M53" i="4" s="1"/>
  <c r="E52" i="4"/>
  <c r="M52" i="4" s="1"/>
  <c r="E51" i="4"/>
  <c r="M51" i="4" s="1"/>
  <c r="E50" i="4"/>
  <c r="M50" i="4" s="1"/>
  <c r="E49" i="4"/>
  <c r="M49" i="4" s="1"/>
  <c r="E48" i="4"/>
  <c r="M48" i="4" s="1"/>
  <c r="E47" i="4"/>
  <c r="M47" i="4" s="1"/>
  <c r="E46" i="4"/>
  <c r="M46" i="4" s="1"/>
  <c r="E45" i="4"/>
  <c r="M45" i="4" s="1"/>
  <c r="E44" i="4"/>
  <c r="M44" i="4" s="1"/>
  <c r="E43" i="4"/>
  <c r="M43" i="4" s="1"/>
  <c r="E42" i="4"/>
  <c r="M42" i="4" s="1"/>
  <c r="E40" i="4"/>
  <c r="M40" i="4" s="1"/>
  <c r="E39" i="4"/>
  <c r="M39" i="4" s="1"/>
  <c r="E38" i="4"/>
  <c r="M38" i="4" s="1"/>
  <c r="E37" i="4"/>
  <c r="M37" i="4" s="1"/>
  <c r="E36" i="4"/>
  <c r="M36" i="4" s="1"/>
  <c r="E35" i="4"/>
  <c r="M35" i="4" s="1"/>
  <c r="E34" i="4"/>
  <c r="M34" i="4" s="1"/>
  <c r="E33" i="4"/>
  <c r="M33" i="4" s="1"/>
  <c r="E32" i="4"/>
  <c r="M32" i="4" s="1"/>
  <c r="E31" i="4"/>
  <c r="M31" i="4" s="1"/>
  <c r="E30" i="4"/>
  <c r="M30" i="4" s="1"/>
  <c r="E29" i="4"/>
  <c r="M29" i="4" s="1"/>
  <c r="E27" i="4"/>
  <c r="M27" i="4" s="1"/>
  <c r="E26" i="4"/>
  <c r="M26" i="4" s="1"/>
  <c r="E25" i="4"/>
  <c r="M25" i="4" s="1"/>
  <c r="E24" i="4"/>
  <c r="M24" i="4" s="1"/>
  <c r="E23" i="4"/>
  <c r="M23" i="4" s="1"/>
  <c r="E22" i="4"/>
  <c r="M22" i="4" s="1"/>
  <c r="E21" i="4"/>
  <c r="M21" i="4" s="1"/>
  <c r="E20" i="4"/>
  <c r="M20" i="4" s="1"/>
  <c r="E19" i="4"/>
  <c r="M19" i="4" s="1"/>
  <c r="E18" i="4"/>
  <c r="M18" i="4" s="1"/>
  <c r="E17" i="4"/>
  <c r="M17" i="4" s="1"/>
  <c r="E16" i="4"/>
  <c r="M16" i="4" s="1"/>
  <c r="E14" i="4"/>
  <c r="M14" i="4" s="1"/>
  <c r="E13" i="4"/>
  <c r="M13" i="4" s="1"/>
  <c r="E12" i="4"/>
  <c r="M12" i="4" s="1"/>
  <c r="E11" i="4"/>
  <c r="M11" i="4" s="1"/>
  <c r="E10" i="4"/>
  <c r="M10" i="4" s="1"/>
  <c r="E9" i="4"/>
  <c r="M9" i="4" s="1"/>
  <c r="E8" i="4"/>
  <c r="M8" i="4" s="1"/>
  <c r="E7" i="4"/>
  <c r="M7" i="4" s="1"/>
  <c r="E6" i="4"/>
  <c r="M6" i="4" s="1"/>
  <c r="E5" i="4"/>
  <c r="M5" i="4" s="1"/>
  <c r="E4" i="4"/>
  <c r="M4" i="4" s="1"/>
</calcChain>
</file>

<file path=xl/sharedStrings.xml><?xml version="1.0" encoding="utf-8"?>
<sst xmlns="http://schemas.openxmlformats.org/spreadsheetml/2006/main" count="264" uniqueCount="20">
  <si>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</si>
  <si>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</si>
  <si>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</si>
  <si>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</si>
  <si>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</si>
  <si>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</si>
  <si>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</si>
  <si>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</si>
  <si>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</si>
  <si>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</si>
  <si>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</si>
  <si>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</si>
  <si>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</si>
  <si>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</si>
  <si>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TASA REAL %</t>
  </si>
  <si>
    <t>INFLACIÓN MENSUAL</t>
  </si>
  <si>
    <t xml:space="preserve">TASA REAL ACUMULADA AL AÑO </t>
  </si>
  <si>
    <t>TASA REAL ACUMULADA DE 2018-2024</t>
  </si>
  <si>
    <t>TASA DE CETES A 28 DÍAS</t>
  </si>
  <si>
    <t>TASA EFECTIVA MENSUAL DE CETES A 28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</si>
</sst>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00\ _€_-;\-* #,##0.00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0" fillId="0" borderId="0" xfId="2" applyNumberFormat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0" fontId="7" fillId="5" borderId="6" xfId="2" applyNumberFormat="1" applyFont="1" applyFill="1" applyBorder="1" applyAlignment="1">
      <alignment horizontal="center" vertical="center"/>
    </xf>
    <xf numFmtId="10" fontId="7" fillId="5" borderId="11" xfId="2" applyNumberFormat="1" applyFont="1" applyFill="1" applyBorder="1" applyAlignment="1">
      <alignment horizontal="center" vertical="center"/>
    </xf>
    <xf numFmtId="10" fontId="7" fillId="7" borderId="0" xfId="2" applyNumberFormat="1" applyFont="1" applyFill="1" applyBorder="1" applyAlignment="1">
      <alignment horizontal="center" vertical="center"/>
    </xf>
    <xf numFmtId="10" fontId="7" fillId="6" borderId="12" xfId="2" applyNumberFormat="1" applyFont="1" applyFill="1" applyBorder="1" applyAlignment="1">
      <alignment horizontal="center" vertical="center"/>
    </xf>
    <xf numFmtId="10" fontId="7" fillId="6" borderId="6" xfId="2" applyNumberFormat="1" applyFont="1" applyFill="1" applyBorder="1" applyAlignment="1">
      <alignment horizontal="center"/>
    </xf>
    <xf numFmtId="10" fontId="7" fillId="6" borderId="11" xfId="2" applyNumberFormat="1" applyFont="1" applyFill="1" applyBorder="1" applyAlignment="1">
      <alignment horizontal="center"/>
    </xf>
    <xf numFmtId="10" fontId="7" fillId="7" borderId="0" xfId="2" applyNumberFormat="1" applyFont="1" applyFill="1" applyBorder="1" applyAlignment="1">
      <alignment horizontal="center"/>
    </xf>
    <xf numFmtId="10" fontId="7" fillId="5" borderId="12" xfId="2" applyNumberFormat="1" applyFont="1" applyFill="1" applyBorder="1" applyAlignment="1">
      <alignment horizontal="center"/>
    </xf>
    <xf numFmtId="10" fontId="7" fillId="5" borderId="6" xfId="2" applyNumberFormat="1" applyFont="1" applyFill="1" applyBorder="1" applyAlignment="1">
      <alignment horizontal="center"/>
    </xf>
    <xf numFmtId="10" fontId="7" fillId="5" borderId="11" xfId="2" applyNumberFormat="1" applyFont="1" applyFill="1" applyBorder="1" applyAlignment="1">
      <alignment horizontal="center"/>
    </xf>
    <xf numFmtId="10" fontId="7" fillId="6" borderId="12" xfId="2" applyNumberFormat="1" applyFont="1" applyFill="1" applyBorder="1" applyAlignment="1">
      <alignment horizont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9" xfId="2" applyNumberFormat="1" applyFont="1" applyFill="1" applyBorder="1" applyAlignment="1">
      <alignment horizontal="center" vertical="center"/>
    </xf>
    <xf numFmtId="10" fontId="7" fillId="5" borderId="3" xfId="2" applyNumberFormat="1" applyFont="1" applyFill="1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 wrapText="1"/>
    </xf>
    <xf numFmtId="10" fontId="7" fillId="6" borderId="3" xfId="2" applyNumberFormat="1" applyFont="1" applyFill="1" applyBorder="1" applyAlignment="1">
      <alignment horizontal="center" vertical="center"/>
    </xf>
    <xf numFmtId="10" fontId="7" fillId="6" borderId="1" xfId="2" applyNumberFormat="1" applyFont="1" applyFill="1" applyBorder="1" applyAlignment="1">
      <alignment horizontal="center" vertical="center"/>
    </xf>
    <xf numFmtId="10" fontId="7" fillId="6" borderId="9" xfId="2" applyNumberFormat="1" applyFont="1" applyFill="1" applyBorder="1" applyAlignment="1">
      <alignment horizontal="center" vertical="center"/>
    </xf>
    <xf numFmtId="10" fontId="0" fillId="0" borderId="0" xfId="2" applyNumberFormat="1" applyFont="1"/>
    <xf numFmtId="164" fontId="0" fillId="0" borderId="0" xfId="1" applyNumberFormat="1" applyFont="1"/>
    <xf numFmtId="10" fontId="4" fillId="7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0" fontId="4" fillId="5" borderId="5" xfId="2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0" fontId="4" fillId="5" borderId="0" xfId="2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0" fontId="4" fillId="6" borderId="5" xfId="2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0" fontId="4" fillId="6" borderId="0" xfId="2" applyNumberFormat="1" applyFont="1" applyFill="1" applyBorder="1" applyAlignment="1">
      <alignment horizontal="center" vertical="center" wrapText="1"/>
    </xf>
    <xf numFmtId="10" fontId="8" fillId="5" borderId="1" xfId="2" applyNumberFormat="1" applyFont="1" applyFill="1" applyBorder="1"/>
    <xf numFmtId="10" fontId="4" fillId="5" borderId="1" xfId="2" applyNumberFormat="1" applyFont="1" applyFill="1" applyBorder="1" applyAlignment="1">
      <alignment horizontal="center" vertical="center" wrapText="1"/>
    </xf>
    <xf numFmtId="10" fontId="4" fillId="5" borderId="9" xfId="2" applyNumberFormat="1" applyFont="1" applyFill="1" applyBorder="1" applyAlignment="1">
      <alignment horizontal="center" vertical="center" wrapText="1"/>
    </xf>
    <xf numFmtId="10" fontId="4" fillId="6" borderId="3" xfId="2" applyNumberFormat="1" applyFont="1" applyFill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 wrapText="1"/>
    </xf>
    <xf numFmtId="10" fontId="4" fillId="6" borderId="9" xfId="2" applyNumberFormat="1" applyFont="1" applyFill="1" applyBorder="1" applyAlignment="1">
      <alignment horizontal="center" vertical="center" wrapText="1"/>
    </xf>
    <xf numFmtId="10" fontId="4" fillId="5" borderId="3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2"/>
  <sheetViews>
    <sheetView tabSelected="1" zoomScale="85" zoomScaleNormal="85" workbookViewId="0">
      <selection activeCell="A3" sqref="A3"/>
    </sheetView>
  </sheetViews>
  <sheetFormatPr baseColWidth="10" defaultRowHeight="15" x14ac:dyDescent="0.25"/>
  <cols>
    <col min="2" max="2" width="19.5703125" customWidth="1"/>
    <col min="3" max="3" width="20.7109375" customWidth="1"/>
    <col min="4" max="4" width="30.85546875" customWidth="1"/>
    <col min="5" max="5" width="32.140625" customWidth="1"/>
    <col min="7" max="7" width="21.7109375" customWidth="1"/>
    <col min="8" max="8" width="26.28515625" customWidth="1"/>
    <col min="9" max="9" width="32.140625" customWidth="1"/>
    <col min="11" max="11" width="12.5703125" customWidth="1"/>
    <col min="12" max="12" width="19.5703125" customWidth="1"/>
    <col min="13" max="13" width="21.140625" customWidth="1"/>
    <col min="14" max="14" width="26.85546875" customWidth="1"/>
    <col min="15" max="15" width="20.140625" style="49" hidden="1" customWidth="1"/>
    <col min="16" max="16" width="16.5703125" style="49" hidden="1" customWidth="1"/>
    <col min="17" max="17" width="2" style="49" customWidth="1"/>
    <col min="18" max="18" width="17.28515625" customWidth="1"/>
    <col min="19" max="19" width="33" customWidth="1"/>
  </cols>
  <sheetData>
    <row r="1" spans="2:19" ht="15.75" thickBot="1" x14ac:dyDescent="0.3"/>
    <row r="2" spans="2:19" ht="32.25" thickBot="1" x14ac:dyDescent="0.3">
      <c r="B2" s="1" t="s">
        <v>0</v>
      </c>
      <c r="C2" s="2" t="s">
        <v>1</v>
      </c>
      <c r="D2" s="27" t="s">
        <v>18</v>
      </c>
      <c r="E2" s="1" t="s">
        <v>19</v>
      </c>
      <c r="G2" s="1" t="s">
        <v>0</v>
      </c>
      <c r="H2" s="2" t="s">
        <v>1</v>
      </c>
      <c r="I2" s="2" t="s">
        <v>15</v>
      </c>
      <c r="K2" s="1" t="s">
        <v>0</v>
      </c>
      <c r="L2" s="2" t="s">
        <v>1</v>
      </c>
      <c r="M2" s="27" t="s">
        <v>14</v>
      </c>
      <c r="N2" s="1" t="s">
        <v>16</v>
      </c>
      <c r="O2" s="15"/>
      <c r="P2" s="15"/>
      <c r="Q2" s="15"/>
      <c r="S2" s="1" t="s">
        <v>17</v>
      </c>
    </row>
    <row r="3" spans="2:19" ht="16.5" thickBot="1" x14ac:dyDescent="0.3">
      <c r="B3" s="3">
        <v>2018</v>
      </c>
      <c r="C3" s="4" t="s">
        <v>2</v>
      </c>
      <c r="D3" s="28">
        <v>7.2499999999999995E-2</v>
      </c>
      <c r="E3" s="39">
        <f>D3*30/360</f>
        <v>6.0416666666666665E-3</v>
      </c>
      <c r="F3" s="46"/>
      <c r="G3" s="3">
        <v>2018</v>
      </c>
      <c r="H3" s="4" t="s">
        <v>2</v>
      </c>
      <c r="I3" s="42">
        <v>5.3E-3</v>
      </c>
      <c r="J3" s="16"/>
      <c r="K3" s="54">
        <v>2018</v>
      </c>
      <c r="L3" s="55" t="s">
        <v>2</v>
      </c>
      <c r="M3" s="56">
        <f t="shared" ref="M3:M14" si="0">(((1+E3)/(1+I3))-1)</f>
        <v>7.377565569148814E-4</v>
      </c>
      <c r="N3" s="70">
        <f>((1+M3)*(1+M4)*(1+M5)*(1+M6)*(1+M7)*(1+M8)*(1+M9)*(1+M10)*(1+M11)*(1+M12)*(1+M13)*(1+M14))-1</f>
        <v>2.9215830460288306E-2</v>
      </c>
      <c r="O3" s="50"/>
      <c r="P3" s="51"/>
      <c r="Q3" s="52"/>
      <c r="S3" s="69">
        <f>((1+N3)*(1+N16)*(1+N29)*(1+N42)*(1+N55)*(1+N68)*(1+N81))-1</f>
        <v>0.2278741330597569</v>
      </c>
    </row>
    <row r="4" spans="2:19" ht="15.75" thickBot="1" x14ac:dyDescent="0.3">
      <c r="B4" s="5">
        <v>2018</v>
      </c>
      <c r="C4" s="4" t="s">
        <v>3</v>
      </c>
      <c r="D4" s="28">
        <v>7.3999999999999996E-2</v>
      </c>
      <c r="E4" s="39">
        <f t="shared" ref="E4:E66" si="1">D4*30/360</f>
        <v>6.1666666666666658E-3</v>
      </c>
      <c r="G4" s="5">
        <v>2018</v>
      </c>
      <c r="H4" s="4" t="s">
        <v>3</v>
      </c>
      <c r="I4" s="42">
        <v>3.8E-3</v>
      </c>
      <c r="K4" s="54">
        <v>2018</v>
      </c>
      <c r="L4" s="55" t="s">
        <v>3</v>
      </c>
      <c r="M4" s="56">
        <f t="shared" si="0"/>
        <v>2.357707378627838E-3</v>
      </c>
      <c r="N4" s="70"/>
      <c r="O4" s="50"/>
      <c r="P4" s="51"/>
      <c r="Q4" s="52"/>
      <c r="S4" s="16"/>
    </row>
    <row r="5" spans="2:19" ht="15.75" thickBot="1" x14ac:dyDescent="0.3">
      <c r="B5" s="5">
        <v>2018</v>
      </c>
      <c r="C5" s="4" t="s">
        <v>4</v>
      </c>
      <c r="D5" s="28">
        <v>7.4700000000000003E-2</v>
      </c>
      <c r="E5" s="39">
        <f t="shared" si="1"/>
        <v>6.2250000000000005E-3</v>
      </c>
      <c r="G5" s="5">
        <v>2018</v>
      </c>
      <c r="H5" s="4" t="s">
        <v>4</v>
      </c>
      <c r="I5" s="42">
        <v>3.2000000000000002E-3</v>
      </c>
      <c r="K5" s="54">
        <v>2018</v>
      </c>
      <c r="L5" s="55" t="s">
        <v>4</v>
      </c>
      <c r="M5" s="56">
        <f t="shared" si="0"/>
        <v>3.0153508771928461E-3</v>
      </c>
      <c r="N5" s="70"/>
      <c r="O5" s="50"/>
      <c r="P5" s="51"/>
      <c r="Q5" s="52"/>
    </row>
    <row r="6" spans="2:19" ht="15.75" thickBot="1" x14ac:dyDescent="0.3">
      <c r="B6" s="5">
        <v>2018</v>
      </c>
      <c r="C6" s="4" t="s">
        <v>5</v>
      </c>
      <c r="D6" s="28">
        <v>7.46E-2</v>
      </c>
      <c r="E6" s="39">
        <f t="shared" si="1"/>
        <v>6.2166666666666663E-3</v>
      </c>
      <c r="G6" s="5">
        <v>2018</v>
      </c>
      <c r="H6" s="4" t="s">
        <v>5</v>
      </c>
      <c r="I6" s="39">
        <v>-3.3999999999999998E-3</v>
      </c>
      <c r="K6" s="54">
        <v>2018</v>
      </c>
      <c r="L6" s="55" t="s">
        <v>5</v>
      </c>
      <c r="M6" s="56">
        <f t="shared" si="0"/>
        <v>9.6494748812629982E-3</v>
      </c>
      <c r="N6" s="70"/>
      <c r="O6" s="50"/>
      <c r="P6" s="51"/>
      <c r="Q6" s="52"/>
    </row>
    <row r="7" spans="2:19" ht="15.75" thickBot="1" x14ac:dyDescent="0.3">
      <c r="B7" s="5">
        <v>2018</v>
      </c>
      <c r="C7" s="4" t="s">
        <v>6</v>
      </c>
      <c r="D7" s="28">
        <v>7.51E-2</v>
      </c>
      <c r="E7" s="39">
        <f t="shared" si="1"/>
        <v>6.2583333333333336E-3</v>
      </c>
      <c r="G7" s="5">
        <v>2018</v>
      </c>
      <c r="H7" s="4" t="s">
        <v>6</v>
      </c>
      <c r="I7" s="39">
        <v>-1.6000000000000001E-3</v>
      </c>
      <c r="J7" s="47"/>
      <c r="K7" s="54">
        <v>2018</v>
      </c>
      <c r="L7" s="55" t="s">
        <v>6</v>
      </c>
      <c r="M7" s="56">
        <f t="shared" si="0"/>
        <v>7.8709268162393542E-3</v>
      </c>
      <c r="N7" s="70"/>
      <c r="O7" s="50"/>
      <c r="P7" s="51"/>
      <c r="Q7" s="52"/>
    </row>
    <row r="8" spans="2:19" ht="15.75" thickBot="1" x14ac:dyDescent="0.3">
      <c r="B8" s="5">
        <v>2018</v>
      </c>
      <c r="C8" s="4" t="s">
        <v>7</v>
      </c>
      <c r="D8" s="28">
        <v>7.6399999999999996E-2</v>
      </c>
      <c r="E8" s="39">
        <f t="shared" si="1"/>
        <v>6.3666666666666663E-3</v>
      </c>
      <c r="G8" s="5">
        <v>2018</v>
      </c>
      <c r="H8" s="4" t="s">
        <v>7</v>
      </c>
      <c r="I8" s="39">
        <v>3.8999999999999998E-3</v>
      </c>
      <c r="K8" s="54">
        <v>2018</v>
      </c>
      <c r="L8" s="55" t="s">
        <v>7</v>
      </c>
      <c r="M8" s="56">
        <f t="shared" si="0"/>
        <v>2.4570840389148696E-3</v>
      </c>
      <c r="N8" s="70"/>
      <c r="O8" s="50"/>
      <c r="P8" s="51"/>
      <c r="Q8" s="52"/>
    </row>
    <row r="9" spans="2:19" ht="15.75" thickBot="1" x14ac:dyDescent="0.3">
      <c r="B9" s="5">
        <v>2018</v>
      </c>
      <c r="C9" s="4" t="s">
        <v>8</v>
      </c>
      <c r="D9" s="28">
        <v>7.7299999999999994E-2</v>
      </c>
      <c r="E9" s="39">
        <f t="shared" si="1"/>
        <v>6.4416666666666667E-3</v>
      </c>
      <c r="G9" s="5">
        <v>2018</v>
      </c>
      <c r="H9" s="4" t="s">
        <v>8</v>
      </c>
      <c r="I9" s="39">
        <v>5.4000000000000003E-3</v>
      </c>
      <c r="K9" s="54">
        <v>2018</v>
      </c>
      <c r="L9" s="55" t="s">
        <v>8</v>
      </c>
      <c r="M9" s="56">
        <f t="shared" si="0"/>
        <v>1.0360718785225043E-3</v>
      </c>
      <c r="N9" s="70"/>
      <c r="O9" s="50"/>
      <c r="P9" s="51"/>
      <c r="Q9" s="52"/>
    </row>
    <row r="10" spans="2:19" ht="15.75" thickBot="1" x14ac:dyDescent="0.3">
      <c r="B10" s="5">
        <v>2018</v>
      </c>
      <c r="C10" s="4" t="s">
        <v>9</v>
      </c>
      <c r="D10" s="28">
        <v>7.7299999999999994E-2</v>
      </c>
      <c r="E10" s="39">
        <f t="shared" si="1"/>
        <v>6.4416666666666667E-3</v>
      </c>
      <c r="G10" s="5">
        <v>2018</v>
      </c>
      <c r="H10" s="4" t="s">
        <v>9</v>
      </c>
      <c r="I10" s="39">
        <v>5.7999999999999996E-3</v>
      </c>
      <c r="K10" s="54">
        <v>2018</v>
      </c>
      <c r="L10" s="55" t="s">
        <v>9</v>
      </c>
      <c r="M10" s="56">
        <f t="shared" si="0"/>
        <v>6.3796646119174127E-4</v>
      </c>
      <c r="N10" s="70"/>
      <c r="O10" s="50"/>
      <c r="P10" s="51"/>
      <c r="Q10" s="52"/>
    </row>
    <row r="11" spans="2:19" ht="22.5" customHeight="1" thickBot="1" x14ac:dyDescent="0.3">
      <c r="B11" s="5">
        <v>2018</v>
      </c>
      <c r="C11" s="4" t="s">
        <v>10</v>
      </c>
      <c r="D11" s="28">
        <v>7.6899999999999996E-2</v>
      </c>
      <c r="E11" s="39">
        <f t="shared" si="1"/>
        <v>6.4083333333333336E-3</v>
      </c>
      <c r="G11" s="5">
        <v>2018</v>
      </c>
      <c r="H11" s="4" t="s">
        <v>10</v>
      </c>
      <c r="I11" s="39">
        <v>4.1999999999999997E-3</v>
      </c>
      <c r="K11" s="54">
        <v>2018</v>
      </c>
      <c r="L11" s="55" t="s">
        <v>10</v>
      </c>
      <c r="M11" s="56">
        <f t="shared" si="0"/>
        <v>2.1990971254066682E-3</v>
      </c>
      <c r="N11" s="70"/>
      <c r="O11" s="50"/>
      <c r="P11" s="51"/>
      <c r="Q11" s="52"/>
    </row>
    <row r="12" spans="2:19" ht="15.75" thickBot="1" x14ac:dyDescent="0.3">
      <c r="B12" s="5">
        <v>2018</v>
      </c>
      <c r="C12" s="4" t="s">
        <v>11</v>
      </c>
      <c r="D12" s="28">
        <v>7.6899999999999996E-2</v>
      </c>
      <c r="E12" s="39">
        <f t="shared" si="1"/>
        <v>6.4083333333333336E-3</v>
      </c>
      <c r="G12" s="5">
        <v>2018</v>
      </c>
      <c r="H12" s="4" t="s">
        <v>11</v>
      </c>
      <c r="I12" s="39">
        <v>5.1999999999999998E-3</v>
      </c>
      <c r="K12" s="54">
        <v>2018</v>
      </c>
      <c r="L12" s="55" t="s">
        <v>11</v>
      </c>
      <c r="M12" s="56">
        <f t="shared" si="0"/>
        <v>1.2020825043108641E-3</v>
      </c>
      <c r="N12" s="70"/>
      <c r="O12" s="50"/>
      <c r="P12" s="51"/>
      <c r="Q12" s="52"/>
    </row>
    <row r="13" spans="2:19" ht="18" customHeight="1" thickBot="1" x14ac:dyDescent="0.3">
      <c r="B13" s="5">
        <v>2018</v>
      </c>
      <c r="C13" s="4" t="s">
        <v>12</v>
      </c>
      <c r="D13" s="28">
        <v>7.8299999999999995E-2</v>
      </c>
      <c r="E13" s="39">
        <f t="shared" si="1"/>
        <v>6.5249999999999996E-3</v>
      </c>
      <c r="G13" s="5">
        <v>2018</v>
      </c>
      <c r="H13" s="4" t="s">
        <v>12</v>
      </c>
      <c r="I13" s="39">
        <v>8.5000000000000006E-3</v>
      </c>
      <c r="K13" s="54">
        <v>2018</v>
      </c>
      <c r="L13" s="55" t="s">
        <v>12</v>
      </c>
      <c r="M13" s="56">
        <f t="shared" si="0"/>
        <v>-1.9583539910759118E-3</v>
      </c>
      <c r="N13" s="70"/>
      <c r="O13" s="50"/>
      <c r="P13" s="51"/>
      <c r="Q13" s="52"/>
    </row>
    <row r="14" spans="2:19" ht="19.5" customHeight="1" x14ac:dyDescent="0.25">
      <c r="B14" s="17">
        <v>2018</v>
      </c>
      <c r="C14" s="18" t="s">
        <v>13</v>
      </c>
      <c r="D14" s="29">
        <v>8.0199999999999994E-2</v>
      </c>
      <c r="E14" s="40">
        <f t="shared" si="1"/>
        <v>6.6833333333333328E-3</v>
      </c>
      <c r="G14" s="17">
        <v>2018</v>
      </c>
      <c r="H14" s="18" t="s">
        <v>13</v>
      </c>
      <c r="I14" s="40">
        <v>7.0000000000000001E-3</v>
      </c>
      <c r="K14" s="57">
        <v>2018</v>
      </c>
      <c r="L14" s="58" t="s">
        <v>13</v>
      </c>
      <c r="M14" s="59">
        <f t="shared" si="0"/>
        <v>-3.1446540880486484E-4</v>
      </c>
      <c r="N14" s="71"/>
      <c r="O14" s="50"/>
      <c r="P14" s="51"/>
      <c r="Q14" s="52"/>
    </row>
    <row r="15" spans="2:19" ht="19.5" customHeight="1" x14ac:dyDescent="0.25">
      <c r="B15" s="19"/>
      <c r="C15" s="19"/>
      <c r="D15" s="30"/>
      <c r="E15" s="30"/>
      <c r="G15" s="20"/>
      <c r="H15" s="20"/>
      <c r="I15" s="30"/>
      <c r="K15" s="20"/>
      <c r="L15" s="20"/>
      <c r="M15" s="48"/>
      <c r="N15" s="48"/>
      <c r="O15" s="53"/>
      <c r="P15" s="51"/>
      <c r="Q15" s="52"/>
    </row>
    <row r="16" spans="2:19" ht="16.5" thickBot="1" x14ac:dyDescent="0.3">
      <c r="B16" s="6">
        <v>2019</v>
      </c>
      <c r="C16" s="7" t="s">
        <v>2</v>
      </c>
      <c r="D16" s="31">
        <v>7.9500000000000001E-2</v>
      </c>
      <c r="E16" s="43">
        <f t="shared" si="1"/>
        <v>6.6250000000000007E-3</v>
      </c>
      <c r="G16" s="6">
        <v>2019</v>
      </c>
      <c r="H16" s="7" t="s">
        <v>2</v>
      </c>
      <c r="I16" s="43">
        <v>8.9999999999999998E-4</v>
      </c>
      <c r="K16" s="62">
        <v>2019</v>
      </c>
      <c r="L16" s="63" t="s">
        <v>2</v>
      </c>
      <c r="M16" s="64">
        <f t="shared" ref="M16:M27" si="2">(((1+E16)/(1+I16))-1)</f>
        <v>5.7198521330803498E-3</v>
      </c>
      <c r="N16" s="72">
        <f>((1+M16)*(1+M17)*(1+M18)*(1+M19)*(1+M20)*(1+M21)*(1+M22)*(1+M23)*(1+M24)*(1+M25)*(1+M26)*(1+M27))-1</f>
        <v>5.1548322898391286E-2</v>
      </c>
      <c r="O16" s="53"/>
      <c r="P16" s="51"/>
      <c r="Q16" s="52"/>
    </row>
    <row r="17" spans="2:17" ht="16.5" thickBot="1" x14ac:dyDescent="0.3">
      <c r="B17" s="8">
        <v>2019</v>
      </c>
      <c r="C17" s="14" t="s">
        <v>3</v>
      </c>
      <c r="D17" s="32">
        <v>7.9299999999999995E-2</v>
      </c>
      <c r="E17" s="44">
        <f t="shared" si="1"/>
        <v>6.6083333333333332E-3</v>
      </c>
      <c r="G17" s="8">
        <v>2019</v>
      </c>
      <c r="H17" s="7" t="s">
        <v>3</v>
      </c>
      <c r="I17" s="44">
        <v>-2.9999999999999997E-4</v>
      </c>
      <c r="K17" s="65">
        <v>2019</v>
      </c>
      <c r="L17" s="63" t="s">
        <v>3</v>
      </c>
      <c r="M17" s="64">
        <f t="shared" si="2"/>
        <v>6.9104064552698574E-3</v>
      </c>
      <c r="N17" s="73"/>
      <c r="O17" s="53"/>
      <c r="P17" s="51"/>
      <c r="Q17" s="52"/>
    </row>
    <row r="18" spans="2:17" ht="16.5" thickBot="1" x14ac:dyDescent="0.3">
      <c r="B18" s="8">
        <v>2019</v>
      </c>
      <c r="C18" s="12" t="s">
        <v>4</v>
      </c>
      <c r="D18" s="32">
        <v>8.0199999999999994E-2</v>
      </c>
      <c r="E18" s="44">
        <f t="shared" si="1"/>
        <v>6.6833333333333328E-3</v>
      </c>
      <c r="G18" s="8">
        <v>2019</v>
      </c>
      <c r="H18" s="7" t="s">
        <v>4</v>
      </c>
      <c r="I18" s="44">
        <v>3.8999999999999998E-3</v>
      </c>
      <c r="K18" s="65">
        <v>2019</v>
      </c>
      <c r="L18" s="63" t="s">
        <v>4</v>
      </c>
      <c r="M18" s="64">
        <f t="shared" si="2"/>
        <v>2.7725205033701794E-3</v>
      </c>
      <c r="N18" s="73"/>
      <c r="O18" s="53"/>
      <c r="P18" s="51"/>
      <c r="Q18" s="52"/>
    </row>
    <row r="19" spans="2:17" ht="16.5" thickBot="1" x14ac:dyDescent="0.3">
      <c r="B19" s="8">
        <v>2019</v>
      </c>
      <c r="C19" s="12" t="s">
        <v>5</v>
      </c>
      <c r="D19" s="32">
        <v>7.7799999999999994E-2</v>
      </c>
      <c r="E19" s="44">
        <f t="shared" si="1"/>
        <v>6.4833333333333323E-3</v>
      </c>
      <c r="G19" s="8">
        <v>2019</v>
      </c>
      <c r="H19" s="7" t="s">
        <v>5</v>
      </c>
      <c r="I19" s="44">
        <v>5.0000000000000001E-4</v>
      </c>
      <c r="K19" s="65">
        <v>2019</v>
      </c>
      <c r="L19" s="63" t="s">
        <v>5</v>
      </c>
      <c r="M19" s="64">
        <f t="shared" si="2"/>
        <v>5.9803431617526659E-3</v>
      </c>
      <c r="N19" s="73"/>
      <c r="O19" s="53"/>
      <c r="P19" s="51"/>
      <c r="Q19" s="52"/>
    </row>
    <row r="20" spans="2:17" ht="16.5" thickBot="1" x14ac:dyDescent="0.3">
      <c r="B20" s="8">
        <v>2019</v>
      </c>
      <c r="C20" s="12" t="s">
        <v>6</v>
      </c>
      <c r="D20" s="32">
        <v>8.0699999999999994E-2</v>
      </c>
      <c r="E20" s="44">
        <f t="shared" si="1"/>
        <v>6.7249999999999992E-3</v>
      </c>
      <c r="G20" s="8">
        <v>2019</v>
      </c>
      <c r="H20" s="7" t="s">
        <v>6</v>
      </c>
      <c r="I20" s="44">
        <v>-2.8999999999999998E-3</v>
      </c>
      <c r="K20" s="65">
        <v>2019</v>
      </c>
      <c r="L20" s="63" t="s">
        <v>6</v>
      </c>
      <c r="M20" s="64">
        <f t="shared" si="2"/>
        <v>9.6529936816769357E-3</v>
      </c>
      <c r="N20" s="73"/>
      <c r="O20" s="53"/>
      <c r="P20" s="51"/>
      <c r="Q20" s="52"/>
    </row>
    <row r="21" spans="2:17" ht="16.5" thickBot="1" x14ac:dyDescent="0.3">
      <c r="B21" s="8">
        <v>2019</v>
      </c>
      <c r="C21" s="12" t="s">
        <v>7</v>
      </c>
      <c r="D21" s="32">
        <v>8.2500000000000004E-2</v>
      </c>
      <c r="E21" s="44">
        <f t="shared" si="1"/>
        <v>6.875E-3</v>
      </c>
      <c r="G21" s="8">
        <v>2019</v>
      </c>
      <c r="H21" s="7" t="s">
        <v>7</v>
      </c>
      <c r="I21" s="44">
        <v>5.9999999999999995E-4</v>
      </c>
      <c r="K21" s="65">
        <v>2019</v>
      </c>
      <c r="L21" s="63" t="s">
        <v>7</v>
      </c>
      <c r="M21" s="64">
        <f t="shared" si="2"/>
        <v>6.2712372576454456E-3</v>
      </c>
      <c r="N21" s="73"/>
      <c r="O21" s="53"/>
      <c r="P21" s="51"/>
      <c r="Q21" s="52"/>
    </row>
    <row r="22" spans="2:17" ht="16.5" thickBot="1" x14ac:dyDescent="0.3">
      <c r="B22" s="8">
        <v>2019</v>
      </c>
      <c r="C22" s="12" t="s">
        <v>8</v>
      </c>
      <c r="D22" s="32">
        <v>8.14E-2</v>
      </c>
      <c r="E22" s="44">
        <f t="shared" si="1"/>
        <v>6.7833333333333339E-3</v>
      </c>
      <c r="G22" s="8">
        <v>2019</v>
      </c>
      <c r="H22" s="7" t="s">
        <v>8</v>
      </c>
      <c r="I22" s="44">
        <v>3.8E-3</v>
      </c>
      <c r="K22" s="65">
        <v>2019</v>
      </c>
      <c r="L22" s="63" t="s">
        <v>8</v>
      </c>
      <c r="M22" s="64">
        <f t="shared" si="2"/>
        <v>2.9720395829182511E-3</v>
      </c>
      <c r="N22" s="73"/>
      <c r="O22" s="53"/>
      <c r="P22" s="51"/>
      <c r="Q22" s="52"/>
    </row>
    <row r="23" spans="2:17" ht="16.5" thickBot="1" x14ac:dyDescent="0.3">
      <c r="B23" s="8">
        <v>2019</v>
      </c>
      <c r="C23" s="12" t="s">
        <v>9</v>
      </c>
      <c r="D23" s="32">
        <v>8.0100000000000005E-2</v>
      </c>
      <c r="E23" s="44">
        <f t="shared" si="1"/>
        <v>6.6750000000000004E-3</v>
      </c>
      <c r="G23" s="8">
        <v>2019</v>
      </c>
      <c r="H23" s="7" t="s">
        <v>9</v>
      </c>
      <c r="I23" s="44">
        <v>-2.0000000000000001E-4</v>
      </c>
      <c r="K23" s="65">
        <v>2019</v>
      </c>
      <c r="L23" s="63" t="s">
        <v>9</v>
      </c>
      <c r="M23" s="64">
        <f t="shared" si="2"/>
        <v>6.8763752750549134E-3</v>
      </c>
      <c r="N23" s="73"/>
      <c r="O23" s="53"/>
      <c r="P23" s="51"/>
      <c r="Q23" s="52"/>
    </row>
    <row r="24" spans="2:17" ht="16.5" thickBot="1" x14ac:dyDescent="0.3">
      <c r="B24" s="8">
        <v>2019</v>
      </c>
      <c r="C24" s="12" t="s">
        <v>10</v>
      </c>
      <c r="D24" s="32">
        <v>7.7200000000000005E-2</v>
      </c>
      <c r="E24" s="44">
        <f t="shared" si="1"/>
        <v>6.4333333333333343E-3</v>
      </c>
      <c r="G24" s="8">
        <v>2019</v>
      </c>
      <c r="H24" s="7" t="s">
        <v>10</v>
      </c>
      <c r="I24" s="44">
        <v>2.5999999999999999E-3</v>
      </c>
      <c r="K24" s="65">
        <v>2019</v>
      </c>
      <c r="L24" s="63" t="s">
        <v>10</v>
      </c>
      <c r="M24" s="64">
        <f t="shared" si="2"/>
        <v>3.8233925128001722E-3</v>
      </c>
      <c r="N24" s="73"/>
      <c r="O24" s="53"/>
      <c r="P24" s="51"/>
      <c r="Q24" s="52"/>
    </row>
    <row r="25" spans="2:17" ht="16.5" thickBot="1" x14ac:dyDescent="0.3">
      <c r="B25" s="8">
        <v>2019</v>
      </c>
      <c r="C25" s="12" t="s">
        <v>11</v>
      </c>
      <c r="D25" s="32">
        <v>7.6600000000000001E-2</v>
      </c>
      <c r="E25" s="44">
        <f t="shared" si="1"/>
        <v>6.3833333333333337E-3</v>
      </c>
      <c r="G25" s="8">
        <v>2019</v>
      </c>
      <c r="H25" s="7" t="s">
        <v>11</v>
      </c>
      <c r="I25" s="44">
        <v>5.4000000000000003E-3</v>
      </c>
      <c r="K25" s="65">
        <v>2019</v>
      </c>
      <c r="L25" s="63" t="s">
        <v>11</v>
      </c>
      <c r="M25" s="64">
        <f t="shared" si="2"/>
        <v>9.7805185332533462E-4</v>
      </c>
      <c r="N25" s="73"/>
      <c r="O25" s="53"/>
      <c r="P25" s="51"/>
      <c r="Q25" s="52"/>
    </row>
    <row r="26" spans="2:17" ht="16.5" thickBot="1" x14ac:dyDescent="0.3">
      <c r="B26" s="8">
        <v>2019</v>
      </c>
      <c r="C26" s="12" t="s">
        <v>12</v>
      </c>
      <c r="D26" s="32">
        <v>7.4700000000000003E-2</v>
      </c>
      <c r="E26" s="44">
        <f t="shared" si="1"/>
        <v>6.2250000000000005E-3</v>
      </c>
      <c r="G26" s="8">
        <v>2019</v>
      </c>
      <c r="H26" s="7" t="s">
        <v>12</v>
      </c>
      <c r="I26" s="44">
        <v>8.0999999999999996E-3</v>
      </c>
      <c r="K26" s="65">
        <v>2019</v>
      </c>
      <c r="L26" s="63" t="s">
        <v>12</v>
      </c>
      <c r="M26" s="64">
        <f t="shared" si="2"/>
        <v>-1.8599345303046411E-3</v>
      </c>
      <c r="N26" s="73"/>
      <c r="O26" s="53"/>
      <c r="P26" s="51"/>
      <c r="Q26" s="52"/>
    </row>
    <row r="27" spans="2:17" ht="15.75" x14ac:dyDescent="0.25">
      <c r="B27" s="21">
        <v>2019</v>
      </c>
      <c r="C27" s="22" t="s">
        <v>13</v>
      </c>
      <c r="D27" s="33">
        <v>7.1199999999999999E-2</v>
      </c>
      <c r="E27" s="45">
        <f t="shared" si="1"/>
        <v>5.9333333333333339E-3</v>
      </c>
      <c r="G27" s="21">
        <v>2019</v>
      </c>
      <c r="H27" s="24" t="s">
        <v>13</v>
      </c>
      <c r="I27" s="45">
        <v>5.5999999999999999E-3</v>
      </c>
      <c r="K27" s="66">
        <v>2019</v>
      </c>
      <c r="L27" s="67" t="s">
        <v>13</v>
      </c>
      <c r="M27" s="68">
        <f t="shared" si="2"/>
        <v>3.3147706178726644E-4</v>
      </c>
      <c r="N27" s="74"/>
      <c r="O27" s="53"/>
      <c r="P27" s="51"/>
      <c r="Q27" s="52"/>
    </row>
    <row r="28" spans="2:17" ht="15.75" x14ac:dyDescent="0.25">
      <c r="B28" s="23"/>
      <c r="C28" s="20"/>
      <c r="D28" s="34"/>
      <c r="E28" s="30"/>
      <c r="G28" s="23"/>
      <c r="H28" s="20"/>
      <c r="I28" s="30"/>
      <c r="K28" s="23"/>
      <c r="L28" s="20"/>
      <c r="M28" s="48"/>
      <c r="N28" s="48"/>
      <c r="O28" s="53"/>
      <c r="P28" s="51"/>
      <c r="Q28" s="52"/>
    </row>
    <row r="29" spans="2:17" ht="16.5" thickBot="1" x14ac:dyDescent="0.3">
      <c r="B29" s="3">
        <v>2020</v>
      </c>
      <c r="C29" s="13" t="s">
        <v>2</v>
      </c>
      <c r="D29" s="35">
        <v>7.1199999999999999E-2</v>
      </c>
      <c r="E29" s="41">
        <f t="shared" si="1"/>
        <v>5.9333333333333339E-3</v>
      </c>
      <c r="G29" s="3">
        <v>2020</v>
      </c>
      <c r="H29" s="4" t="s">
        <v>2</v>
      </c>
      <c r="I29" s="41">
        <v>4.7999999999999996E-3</v>
      </c>
      <c r="K29" s="54">
        <v>2020</v>
      </c>
      <c r="L29" s="55" t="s">
        <v>2</v>
      </c>
      <c r="M29" s="56">
        <f t="shared" ref="M29:M40" si="3">(((1+E29)/(1+I29))-1)</f>
        <v>1.1279193205946392E-3</v>
      </c>
      <c r="N29" s="75">
        <f>((1+M29)*(1+M30)*(1+M31)*(1+M32)*(1+M33)*(1+M34)*(1+M35)*(1+M36)*(1+M37)*(1+M38)*(1+M39)*(1+M40))-1</f>
        <v>2.2324854579297115E-2</v>
      </c>
      <c r="O29" s="53"/>
      <c r="P29" s="51"/>
      <c r="Q29" s="52"/>
    </row>
    <row r="30" spans="2:17" ht="16.5" thickBot="1" x14ac:dyDescent="0.3">
      <c r="B30" s="9">
        <v>2020</v>
      </c>
      <c r="C30" s="13" t="s">
        <v>3</v>
      </c>
      <c r="D30" s="36">
        <v>6.9599999999999995E-2</v>
      </c>
      <c r="E30" s="39">
        <f t="shared" si="1"/>
        <v>5.8000000000000005E-3</v>
      </c>
      <c r="G30" s="9">
        <v>2020</v>
      </c>
      <c r="H30" s="4" t="s">
        <v>3</v>
      </c>
      <c r="I30" s="39">
        <v>4.1999999999999997E-3</v>
      </c>
      <c r="K30" s="60">
        <v>2020</v>
      </c>
      <c r="L30" s="55" t="s">
        <v>3</v>
      </c>
      <c r="M30" s="56">
        <f t="shared" si="3"/>
        <v>1.593308105954927E-3</v>
      </c>
      <c r="N30" s="70"/>
      <c r="O30" s="53"/>
      <c r="P30" s="51"/>
      <c r="Q30" s="52"/>
    </row>
    <row r="31" spans="2:17" ht="16.5" thickBot="1" x14ac:dyDescent="0.3">
      <c r="B31" s="9">
        <v>2020</v>
      </c>
      <c r="C31" s="13" t="s">
        <v>4</v>
      </c>
      <c r="D31" s="36">
        <v>6.8099999999999994E-2</v>
      </c>
      <c r="E31" s="39">
        <f t="shared" si="1"/>
        <v>5.6749999999999995E-3</v>
      </c>
      <c r="G31" s="9">
        <v>2020</v>
      </c>
      <c r="H31" s="4" t="s">
        <v>4</v>
      </c>
      <c r="I31" s="39">
        <v>-5.0000000000000001E-4</v>
      </c>
      <c r="K31" s="60">
        <v>2020</v>
      </c>
      <c r="L31" s="55" t="s">
        <v>4</v>
      </c>
      <c r="M31" s="56">
        <f t="shared" si="3"/>
        <v>6.178089044522217E-3</v>
      </c>
      <c r="N31" s="70"/>
      <c r="O31" s="53"/>
      <c r="P31" s="51"/>
      <c r="Q31" s="52"/>
    </row>
    <row r="32" spans="2:17" ht="16.5" thickBot="1" x14ac:dyDescent="0.3">
      <c r="B32" s="9">
        <v>2020</v>
      </c>
      <c r="C32" s="13" t="s">
        <v>5</v>
      </c>
      <c r="D32" s="36">
        <v>6.0900000000000003E-2</v>
      </c>
      <c r="E32" s="39">
        <f t="shared" si="1"/>
        <v>5.0750000000000005E-3</v>
      </c>
      <c r="G32" s="9">
        <v>2020</v>
      </c>
      <c r="H32" s="4" t="s">
        <v>5</v>
      </c>
      <c r="I32" s="39">
        <v>-1.01E-2</v>
      </c>
      <c r="K32" s="60">
        <v>2020</v>
      </c>
      <c r="L32" s="55" t="s">
        <v>5</v>
      </c>
      <c r="M32" s="56">
        <f t="shared" si="3"/>
        <v>1.5329831296090557E-2</v>
      </c>
      <c r="N32" s="70"/>
      <c r="O32" s="53"/>
      <c r="P32" s="51"/>
      <c r="Q32" s="52"/>
    </row>
    <row r="33" spans="2:17" ht="16.5" thickBot="1" x14ac:dyDescent="0.3">
      <c r="B33" s="9">
        <v>2020</v>
      </c>
      <c r="C33" s="13" t="s">
        <v>6</v>
      </c>
      <c r="D33" s="36">
        <v>5.4699999999999999E-2</v>
      </c>
      <c r="E33" s="39">
        <f t="shared" si="1"/>
        <v>4.5583333333333335E-3</v>
      </c>
      <c r="G33" s="9">
        <v>2020</v>
      </c>
      <c r="H33" s="4" t="s">
        <v>6</v>
      </c>
      <c r="I33" s="39">
        <v>3.8E-3</v>
      </c>
      <c r="K33" s="60">
        <v>2020</v>
      </c>
      <c r="L33" s="55" t="s">
        <v>6</v>
      </c>
      <c r="M33" s="56">
        <f t="shared" si="3"/>
        <v>7.5546257554637286E-4</v>
      </c>
      <c r="N33" s="70"/>
      <c r="O33" s="53"/>
      <c r="P33" s="51"/>
      <c r="Q33" s="52"/>
    </row>
    <row r="34" spans="2:17" ht="16.5" thickBot="1" x14ac:dyDescent="0.3">
      <c r="B34" s="9">
        <v>2020</v>
      </c>
      <c r="C34" s="13" t="s">
        <v>7</v>
      </c>
      <c r="D34" s="36">
        <v>5.0599999999999999E-2</v>
      </c>
      <c r="E34" s="39">
        <f t="shared" si="1"/>
        <v>4.2166666666666663E-3</v>
      </c>
      <c r="G34" s="9">
        <v>2020</v>
      </c>
      <c r="H34" s="4" t="s">
        <v>7</v>
      </c>
      <c r="I34" s="39">
        <v>5.4999999999999997E-3</v>
      </c>
      <c r="K34" s="60">
        <v>2020</v>
      </c>
      <c r="L34" s="55" t="s">
        <v>7</v>
      </c>
      <c r="M34" s="56">
        <f t="shared" si="3"/>
        <v>-1.2763136084866789E-3</v>
      </c>
      <c r="N34" s="70"/>
      <c r="O34" s="53"/>
      <c r="P34" s="51"/>
      <c r="Q34" s="52"/>
    </row>
    <row r="35" spans="2:17" ht="16.5" thickBot="1" x14ac:dyDescent="0.3">
      <c r="B35" s="9">
        <v>2020</v>
      </c>
      <c r="C35" s="13" t="s">
        <v>8</v>
      </c>
      <c r="D35" s="36">
        <v>4.82E-2</v>
      </c>
      <c r="E35" s="39">
        <f t="shared" si="1"/>
        <v>4.0166666666666666E-3</v>
      </c>
      <c r="G35" s="9">
        <v>2020</v>
      </c>
      <c r="H35" s="4" t="s">
        <v>8</v>
      </c>
      <c r="I35" s="39">
        <v>6.6E-3</v>
      </c>
      <c r="K35" s="60">
        <v>2020</v>
      </c>
      <c r="L35" s="55" t="s">
        <v>8</v>
      </c>
      <c r="M35" s="56">
        <f t="shared" si="3"/>
        <v>-2.5663951255050499E-3</v>
      </c>
      <c r="N35" s="70"/>
      <c r="O35" s="53"/>
      <c r="P35" s="51"/>
      <c r="Q35" s="52"/>
    </row>
    <row r="36" spans="2:17" ht="16.5" thickBot="1" x14ac:dyDescent="0.3">
      <c r="B36" s="9">
        <v>2020</v>
      </c>
      <c r="C36" s="13" t="s">
        <v>9</v>
      </c>
      <c r="D36" s="36">
        <v>4.4900000000000002E-2</v>
      </c>
      <c r="E36" s="39">
        <f t="shared" si="1"/>
        <v>3.7416666666666666E-3</v>
      </c>
      <c r="G36" s="9">
        <v>2020</v>
      </c>
      <c r="H36" s="4" t="s">
        <v>9</v>
      </c>
      <c r="I36" s="39">
        <v>3.8999999999999998E-3</v>
      </c>
      <c r="K36" s="60">
        <v>2020</v>
      </c>
      <c r="L36" s="55" t="s">
        <v>9</v>
      </c>
      <c r="M36" s="56">
        <f t="shared" si="3"/>
        <v>-1.5771823222754389E-4</v>
      </c>
      <c r="N36" s="70"/>
      <c r="O36" s="53"/>
      <c r="P36" s="51"/>
      <c r="Q36" s="52"/>
    </row>
    <row r="37" spans="2:17" ht="16.5" thickBot="1" x14ac:dyDescent="0.3">
      <c r="B37" s="9">
        <v>2020</v>
      </c>
      <c r="C37" s="13" t="s">
        <v>10</v>
      </c>
      <c r="D37" s="36">
        <v>4.3799999999999999E-2</v>
      </c>
      <c r="E37" s="39">
        <f t="shared" si="1"/>
        <v>3.65E-3</v>
      </c>
      <c r="G37" s="9">
        <v>2020</v>
      </c>
      <c r="H37" s="4" t="s">
        <v>10</v>
      </c>
      <c r="I37" s="39">
        <v>2.3E-3</v>
      </c>
      <c r="K37" s="60">
        <v>2020</v>
      </c>
      <c r="L37" s="55" t="s">
        <v>10</v>
      </c>
      <c r="M37" s="56">
        <f t="shared" si="3"/>
        <v>1.3469021251122371E-3</v>
      </c>
      <c r="N37" s="70"/>
      <c r="O37" s="53"/>
      <c r="P37" s="51"/>
      <c r="Q37" s="52"/>
    </row>
    <row r="38" spans="2:17" ht="16.5" thickBot="1" x14ac:dyDescent="0.3">
      <c r="B38" s="9">
        <v>2020</v>
      </c>
      <c r="C38" s="13" t="s">
        <v>11</v>
      </c>
      <c r="D38" s="36">
        <v>4.2000000000000003E-2</v>
      </c>
      <c r="E38" s="39">
        <f t="shared" si="1"/>
        <v>3.5000000000000001E-3</v>
      </c>
      <c r="G38" s="9">
        <v>2020</v>
      </c>
      <c r="H38" s="4" t="s">
        <v>11</v>
      </c>
      <c r="I38" s="39">
        <v>6.1000000000000004E-3</v>
      </c>
      <c r="K38" s="60">
        <v>2020</v>
      </c>
      <c r="L38" s="55" t="s">
        <v>11</v>
      </c>
      <c r="M38" s="56">
        <f t="shared" si="3"/>
        <v>-2.5842361594273777E-3</v>
      </c>
      <c r="N38" s="70"/>
      <c r="O38" s="53"/>
      <c r="P38" s="51"/>
      <c r="Q38" s="52"/>
    </row>
    <row r="39" spans="2:17" ht="16.5" thickBot="1" x14ac:dyDescent="0.3">
      <c r="B39" s="9">
        <v>2020</v>
      </c>
      <c r="C39" s="13" t="s">
        <v>12</v>
      </c>
      <c r="D39" s="36">
        <v>4.2299999999999997E-2</v>
      </c>
      <c r="E39" s="39">
        <f t="shared" si="1"/>
        <v>3.5249999999999999E-3</v>
      </c>
      <c r="G39" s="9">
        <v>2020</v>
      </c>
      <c r="H39" s="4" t="s">
        <v>12</v>
      </c>
      <c r="I39" s="39">
        <v>8.0000000000000004E-4</v>
      </c>
      <c r="K39" s="60">
        <v>2020</v>
      </c>
      <c r="L39" s="55" t="s">
        <v>12</v>
      </c>
      <c r="M39" s="56">
        <f t="shared" si="3"/>
        <v>2.7228217426060741E-3</v>
      </c>
      <c r="N39" s="70"/>
      <c r="O39" s="53"/>
      <c r="P39" s="51"/>
      <c r="Q39" s="52"/>
    </row>
    <row r="40" spans="2:17" ht="15.75" x14ac:dyDescent="0.25">
      <c r="B40" s="25">
        <v>2020</v>
      </c>
      <c r="C40" s="26" t="s">
        <v>13</v>
      </c>
      <c r="D40" s="37">
        <v>4.2700000000000002E-2</v>
      </c>
      <c r="E40" s="40">
        <f t="shared" si="1"/>
        <v>3.5583333333333339E-3</v>
      </c>
      <c r="G40" s="25">
        <v>2020</v>
      </c>
      <c r="H40" s="18" t="s">
        <v>13</v>
      </c>
      <c r="I40" s="40">
        <v>3.8E-3</v>
      </c>
      <c r="K40" s="61">
        <v>2020</v>
      </c>
      <c r="L40" s="58" t="s">
        <v>13</v>
      </c>
      <c r="M40" s="59">
        <f t="shared" si="3"/>
        <v>-2.4075180978944122E-4</v>
      </c>
      <c r="N40" s="71"/>
      <c r="O40" s="53"/>
      <c r="P40" s="51"/>
      <c r="Q40" s="52"/>
    </row>
    <row r="41" spans="2:17" ht="15.75" x14ac:dyDescent="0.25">
      <c r="B41" s="23"/>
      <c r="C41" s="20"/>
      <c r="D41" s="34"/>
      <c r="E41" s="30"/>
      <c r="G41" s="23"/>
      <c r="H41" s="20"/>
      <c r="I41" s="30"/>
      <c r="K41" s="23"/>
      <c r="L41" s="20"/>
      <c r="M41" s="48"/>
      <c r="N41" s="48"/>
      <c r="O41" s="53"/>
      <c r="P41" s="51"/>
      <c r="Q41" s="52"/>
    </row>
    <row r="42" spans="2:17" ht="16.5" thickBot="1" x14ac:dyDescent="0.3">
      <c r="B42" s="10">
        <v>2021</v>
      </c>
      <c r="C42" s="12" t="s">
        <v>2</v>
      </c>
      <c r="D42" s="38">
        <v>4.2200000000000001E-2</v>
      </c>
      <c r="E42" s="41">
        <f t="shared" si="1"/>
        <v>3.5166666666666666E-3</v>
      </c>
      <c r="G42" s="10">
        <v>2021</v>
      </c>
      <c r="H42" s="7" t="s">
        <v>2</v>
      </c>
      <c r="I42" s="43">
        <v>8.6E-3</v>
      </c>
      <c r="K42" s="65">
        <v>2021</v>
      </c>
      <c r="L42" s="63" t="s">
        <v>2</v>
      </c>
      <c r="M42" s="64">
        <f t="shared" ref="M42:M53" si="4">(((1+E42)/(1+I42))-1)</f>
        <v>-5.0399894242845189E-3</v>
      </c>
      <c r="N42" s="72">
        <f>((1+M42)*(1+M43)*(1+M44)*(1+M45)*(1+M46)*(1+M47)*(1+M48)*(1+M49)*(1+M50)*(1+M51)*(1+M52)*(1+M53))-1</f>
        <v>-2.6460685106224235E-2</v>
      </c>
      <c r="O42" s="53"/>
      <c r="P42" s="51"/>
      <c r="Q42" s="52"/>
    </row>
    <row r="43" spans="2:17" ht="16.5" thickBot="1" x14ac:dyDescent="0.3">
      <c r="B43" s="8">
        <v>2021</v>
      </c>
      <c r="C43" s="12" t="s">
        <v>3</v>
      </c>
      <c r="D43" s="32">
        <v>4.1200000000000001E-2</v>
      </c>
      <c r="E43" s="39">
        <f t="shared" si="1"/>
        <v>3.4333333333333334E-3</v>
      </c>
      <c r="G43" s="8">
        <v>2021</v>
      </c>
      <c r="H43" s="7" t="s">
        <v>3</v>
      </c>
      <c r="I43" s="44">
        <v>6.3E-3</v>
      </c>
      <c r="K43" s="65">
        <v>2021</v>
      </c>
      <c r="L43" s="63" t="s">
        <v>3</v>
      </c>
      <c r="M43" s="64">
        <f t="shared" si="4"/>
        <v>-2.8487197323527891E-3</v>
      </c>
      <c r="N43" s="73"/>
      <c r="O43" s="53"/>
      <c r="P43" s="51"/>
      <c r="Q43" s="52"/>
    </row>
    <row r="44" spans="2:17" ht="16.5" thickBot="1" x14ac:dyDescent="0.3">
      <c r="B44" s="8">
        <v>2021</v>
      </c>
      <c r="C44" s="12" t="s">
        <v>4</v>
      </c>
      <c r="D44" s="32">
        <v>4.0500000000000001E-2</v>
      </c>
      <c r="E44" s="39">
        <f t="shared" si="1"/>
        <v>3.3750000000000004E-3</v>
      </c>
      <c r="G44" s="8">
        <v>2021</v>
      </c>
      <c r="H44" s="7" t="s">
        <v>4</v>
      </c>
      <c r="I44" s="44">
        <v>8.3000000000000001E-3</v>
      </c>
      <c r="K44" s="65">
        <v>2021</v>
      </c>
      <c r="L44" s="63" t="s">
        <v>4</v>
      </c>
      <c r="M44" s="64">
        <f t="shared" si="4"/>
        <v>-4.8844589903799251E-3</v>
      </c>
      <c r="N44" s="73"/>
      <c r="O44" s="53"/>
      <c r="P44" s="51"/>
      <c r="Q44" s="52"/>
    </row>
    <row r="45" spans="2:17" ht="16.5" thickBot="1" x14ac:dyDescent="0.3">
      <c r="B45" s="8">
        <v>2021</v>
      </c>
      <c r="C45" s="12" t="s">
        <v>5</v>
      </c>
      <c r="D45" s="32">
        <v>4.07E-2</v>
      </c>
      <c r="E45" s="39">
        <f t="shared" si="1"/>
        <v>3.391666666666667E-3</v>
      </c>
      <c r="G45" s="8">
        <v>2021</v>
      </c>
      <c r="H45" s="7" t="s">
        <v>5</v>
      </c>
      <c r="I45" s="44">
        <v>3.3E-3</v>
      </c>
      <c r="K45" s="65">
        <v>2021</v>
      </c>
      <c r="L45" s="63" t="s">
        <v>5</v>
      </c>
      <c r="M45" s="64">
        <f t="shared" si="4"/>
        <v>9.1365161633216729E-5</v>
      </c>
      <c r="N45" s="73"/>
      <c r="O45" s="53"/>
      <c r="P45" s="51"/>
      <c r="Q45" s="52"/>
    </row>
    <row r="46" spans="2:17" ht="16.5" thickBot="1" x14ac:dyDescent="0.3">
      <c r="B46" s="8">
        <v>2021</v>
      </c>
      <c r="C46" s="12" t="s">
        <v>6</v>
      </c>
      <c r="D46" s="32">
        <v>4.0599999999999997E-2</v>
      </c>
      <c r="E46" s="39">
        <f t="shared" si="1"/>
        <v>3.3833333333333332E-3</v>
      </c>
      <c r="G46" s="8">
        <v>2021</v>
      </c>
      <c r="H46" s="7" t="s">
        <v>6</v>
      </c>
      <c r="I46" s="44">
        <v>2E-3</v>
      </c>
      <c r="K46" s="65">
        <v>2021</v>
      </c>
      <c r="L46" s="63" t="s">
        <v>6</v>
      </c>
      <c r="M46" s="64">
        <f t="shared" si="4"/>
        <v>1.3805721889554867E-3</v>
      </c>
      <c r="N46" s="73"/>
      <c r="O46" s="53"/>
      <c r="P46" s="51"/>
      <c r="Q46" s="52"/>
    </row>
    <row r="47" spans="2:17" ht="16.5" thickBot="1" x14ac:dyDescent="0.3">
      <c r="B47" s="8">
        <v>2021</v>
      </c>
      <c r="C47" s="12" t="s">
        <v>7</v>
      </c>
      <c r="D47" s="32">
        <v>4.02E-2</v>
      </c>
      <c r="E47" s="39">
        <f t="shared" si="1"/>
        <v>3.3499999999999997E-3</v>
      </c>
      <c r="G47" s="8">
        <v>2021</v>
      </c>
      <c r="H47" s="7" t="s">
        <v>7</v>
      </c>
      <c r="I47" s="44">
        <v>5.3E-3</v>
      </c>
      <c r="K47" s="65">
        <v>2021</v>
      </c>
      <c r="L47" s="63" t="s">
        <v>7</v>
      </c>
      <c r="M47" s="64">
        <f t="shared" si="4"/>
        <v>-1.9397194867204481E-3</v>
      </c>
      <c r="N47" s="73"/>
      <c r="O47" s="53"/>
      <c r="P47" s="51"/>
      <c r="Q47" s="52"/>
    </row>
    <row r="48" spans="2:17" ht="16.5" thickBot="1" x14ac:dyDescent="0.3">
      <c r="B48" s="8">
        <v>2021</v>
      </c>
      <c r="C48" s="12" t="s">
        <v>8</v>
      </c>
      <c r="D48" s="32">
        <v>4.3200000000000002E-2</v>
      </c>
      <c r="E48" s="39">
        <f t="shared" si="1"/>
        <v>3.5999999999999999E-3</v>
      </c>
      <c r="G48" s="8">
        <v>2021</v>
      </c>
      <c r="H48" s="7" t="s">
        <v>8</v>
      </c>
      <c r="I48" s="44">
        <v>5.8999999999999999E-3</v>
      </c>
      <c r="K48" s="65">
        <v>2021</v>
      </c>
      <c r="L48" s="63" t="s">
        <v>8</v>
      </c>
      <c r="M48" s="64">
        <f t="shared" si="4"/>
        <v>-2.2865095933989332E-3</v>
      </c>
      <c r="N48" s="73"/>
      <c r="O48" s="53"/>
      <c r="P48" s="51"/>
      <c r="Q48" s="52"/>
    </row>
    <row r="49" spans="2:17" ht="16.5" thickBot="1" x14ac:dyDescent="0.3">
      <c r="B49" s="8">
        <v>2021</v>
      </c>
      <c r="C49" s="12" t="s">
        <v>9</v>
      </c>
      <c r="D49" s="32">
        <v>4.4600000000000001E-2</v>
      </c>
      <c r="E49" s="39">
        <f t="shared" si="1"/>
        <v>3.7166666666666667E-3</v>
      </c>
      <c r="G49" s="8">
        <v>2021</v>
      </c>
      <c r="H49" s="7" t="s">
        <v>9</v>
      </c>
      <c r="I49" s="44">
        <v>1.9E-3</v>
      </c>
      <c r="K49" s="65">
        <v>2021</v>
      </c>
      <c r="L49" s="63" t="s">
        <v>9</v>
      </c>
      <c r="M49" s="64">
        <f t="shared" si="4"/>
        <v>1.8132215457296041E-3</v>
      </c>
      <c r="N49" s="73"/>
      <c r="O49" s="53"/>
      <c r="P49" s="51"/>
      <c r="Q49" s="52"/>
    </row>
    <row r="50" spans="2:17" ht="16.5" thickBot="1" x14ac:dyDescent="0.3">
      <c r="B50" s="8">
        <v>2021</v>
      </c>
      <c r="C50" s="12" t="s">
        <v>10</v>
      </c>
      <c r="D50" s="32">
        <v>4.5499999999999999E-2</v>
      </c>
      <c r="E50" s="39">
        <f t="shared" si="1"/>
        <v>3.7916666666666667E-3</v>
      </c>
      <c r="G50" s="8">
        <v>2021</v>
      </c>
      <c r="H50" s="7" t="s">
        <v>10</v>
      </c>
      <c r="I50" s="44">
        <v>6.1999999999999998E-3</v>
      </c>
      <c r="K50" s="65">
        <v>2021</v>
      </c>
      <c r="L50" s="63" t="s">
        <v>10</v>
      </c>
      <c r="M50" s="64">
        <f t="shared" si="4"/>
        <v>-2.3934936725634737E-3</v>
      </c>
      <c r="N50" s="73"/>
      <c r="O50" s="53"/>
      <c r="P50" s="51"/>
      <c r="Q50" s="52"/>
    </row>
    <row r="51" spans="2:17" ht="16.5" thickBot="1" x14ac:dyDescent="0.3">
      <c r="B51" s="8">
        <v>2021</v>
      </c>
      <c r="C51" s="12" t="s">
        <v>11</v>
      </c>
      <c r="D51" s="32">
        <v>4.8399999999999999E-2</v>
      </c>
      <c r="E51" s="39">
        <f t="shared" si="1"/>
        <v>4.0333333333333332E-3</v>
      </c>
      <c r="G51" s="8">
        <v>2021</v>
      </c>
      <c r="H51" s="7" t="s">
        <v>11</v>
      </c>
      <c r="I51" s="44">
        <v>8.3999999999999995E-3</v>
      </c>
      <c r="K51" s="65">
        <v>2021</v>
      </c>
      <c r="L51" s="63" t="s">
        <v>11</v>
      </c>
      <c r="M51" s="64">
        <f t="shared" si="4"/>
        <v>-4.3302922120851406E-3</v>
      </c>
      <c r="N51" s="73"/>
      <c r="O51" s="53"/>
      <c r="P51" s="51"/>
      <c r="Q51" s="52"/>
    </row>
    <row r="52" spans="2:17" ht="16.5" thickBot="1" x14ac:dyDescent="0.3">
      <c r="B52" s="8">
        <v>2021</v>
      </c>
      <c r="C52" s="12" t="s">
        <v>12</v>
      </c>
      <c r="D52" s="32">
        <v>5.0500000000000003E-2</v>
      </c>
      <c r="E52" s="39">
        <f t="shared" si="1"/>
        <v>4.2083333333333339E-3</v>
      </c>
      <c r="G52" s="8">
        <v>2021</v>
      </c>
      <c r="H52" s="7" t="s">
        <v>12</v>
      </c>
      <c r="I52" s="44">
        <v>1.14E-2</v>
      </c>
      <c r="K52" s="65">
        <v>2021</v>
      </c>
      <c r="L52" s="63" t="s">
        <v>12</v>
      </c>
      <c r="M52" s="64">
        <f t="shared" si="4"/>
        <v>-7.1106057609914286E-3</v>
      </c>
      <c r="N52" s="73"/>
      <c r="O52" s="53"/>
      <c r="P52" s="51"/>
      <c r="Q52" s="52"/>
    </row>
    <row r="53" spans="2:17" ht="15.75" x14ac:dyDescent="0.25">
      <c r="B53" s="21">
        <v>2021</v>
      </c>
      <c r="C53" s="22" t="s">
        <v>13</v>
      </c>
      <c r="D53" s="33">
        <v>5.2900000000000003E-2</v>
      </c>
      <c r="E53" s="40">
        <f t="shared" si="1"/>
        <v>4.4083333333333335E-3</v>
      </c>
      <c r="G53" s="21">
        <v>2021</v>
      </c>
      <c r="H53" s="24" t="s">
        <v>13</v>
      </c>
      <c r="I53" s="45">
        <v>3.5999999999999999E-3</v>
      </c>
      <c r="K53" s="66">
        <v>2021</v>
      </c>
      <c r="L53" s="67" t="s">
        <v>13</v>
      </c>
      <c r="M53" s="68">
        <f t="shared" si="4"/>
        <v>8.0543377175490427E-4</v>
      </c>
      <c r="N53" s="74"/>
      <c r="O53" s="53"/>
      <c r="P53" s="51"/>
      <c r="Q53" s="52"/>
    </row>
    <row r="54" spans="2:17" ht="15.75" x14ac:dyDescent="0.25">
      <c r="B54" s="23"/>
      <c r="C54" s="20"/>
      <c r="D54" s="34"/>
      <c r="E54" s="30"/>
      <c r="G54" s="23"/>
      <c r="H54" s="20"/>
      <c r="I54" s="30"/>
      <c r="K54" s="23"/>
      <c r="L54" s="20"/>
      <c r="M54" s="48"/>
      <c r="N54" s="48"/>
      <c r="O54" s="53"/>
      <c r="P54" s="51"/>
      <c r="Q54" s="52"/>
    </row>
    <row r="55" spans="2:17" ht="16.5" thickBot="1" x14ac:dyDescent="0.3">
      <c r="B55" s="3">
        <v>2022</v>
      </c>
      <c r="C55" s="13" t="s">
        <v>2</v>
      </c>
      <c r="D55" s="35">
        <v>5.5300000000000002E-2</v>
      </c>
      <c r="E55" s="41">
        <f t="shared" si="1"/>
        <v>4.6083333333333332E-3</v>
      </c>
      <c r="G55" s="11">
        <v>2022</v>
      </c>
      <c r="H55" s="4" t="s">
        <v>2</v>
      </c>
      <c r="I55" s="41">
        <v>5.8999999999999999E-3</v>
      </c>
      <c r="K55" s="54">
        <v>2022</v>
      </c>
      <c r="L55" s="55" t="s">
        <v>2</v>
      </c>
      <c r="M55" s="56">
        <f t="shared" ref="M55:M66" si="5">(((1+E55)/(1+I55))-1)</f>
        <v>-1.284090532524762E-3</v>
      </c>
      <c r="N55" s="75">
        <f>((1+M55)*(1+M56)*(1+M57)*(1+M58)*(1+M59)*(1+M60)*(1+M61)*(1+M62)*(1+M63)*(1+M64)*(1+M65)*(1+M66))-1</f>
        <v>6.7184891677452008E-4</v>
      </c>
      <c r="O55" s="53"/>
      <c r="P55" s="51"/>
      <c r="Q55" s="52"/>
    </row>
    <row r="56" spans="2:17" ht="16.5" thickBot="1" x14ac:dyDescent="0.3">
      <c r="B56" s="9">
        <v>2022</v>
      </c>
      <c r="C56" s="13" t="s">
        <v>3</v>
      </c>
      <c r="D56" s="36">
        <v>5.8700000000000002E-2</v>
      </c>
      <c r="E56" s="39">
        <f t="shared" si="1"/>
        <v>4.8916666666666674E-3</v>
      </c>
      <c r="G56" s="9">
        <v>2022</v>
      </c>
      <c r="H56" s="4" t="s">
        <v>3</v>
      </c>
      <c r="I56" s="39">
        <v>8.3000000000000001E-3</v>
      </c>
      <c r="K56" s="60">
        <v>2022</v>
      </c>
      <c r="L56" s="55" t="s">
        <v>3</v>
      </c>
      <c r="M56" s="56">
        <f t="shared" si="5"/>
        <v>-3.3802770339513843E-3</v>
      </c>
      <c r="N56" s="70"/>
      <c r="O56" s="53"/>
      <c r="P56" s="51"/>
      <c r="Q56" s="52"/>
    </row>
    <row r="57" spans="2:17" ht="16.5" thickBot="1" x14ac:dyDescent="0.3">
      <c r="B57" s="9">
        <v>2022</v>
      </c>
      <c r="C57" s="13" t="s">
        <v>4</v>
      </c>
      <c r="D57" s="36">
        <v>6.3100000000000003E-2</v>
      </c>
      <c r="E57" s="39">
        <f t="shared" si="1"/>
        <v>5.2583333333333336E-3</v>
      </c>
      <c r="G57" s="9">
        <v>2022</v>
      </c>
      <c r="H57" s="4" t="s">
        <v>4</v>
      </c>
      <c r="I57" s="39">
        <v>9.9000000000000008E-3</v>
      </c>
      <c r="K57" s="60">
        <v>2022</v>
      </c>
      <c r="L57" s="55" t="s">
        <v>4</v>
      </c>
      <c r="M57" s="56">
        <f t="shared" si="5"/>
        <v>-4.5961646367627118E-3</v>
      </c>
      <c r="N57" s="70"/>
      <c r="O57" s="53"/>
      <c r="P57" s="51"/>
      <c r="Q57" s="52"/>
    </row>
    <row r="58" spans="2:17" ht="16.5" thickBot="1" x14ac:dyDescent="0.3">
      <c r="B58" s="9">
        <v>2022</v>
      </c>
      <c r="C58" s="13" t="s">
        <v>5</v>
      </c>
      <c r="D58" s="36">
        <v>6.5600000000000006E-2</v>
      </c>
      <c r="E58" s="39">
        <f t="shared" si="1"/>
        <v>5.4666666666666674E-3</v>
      </c>
      <c r="G58" s="9">
        <v>2022</v>
      </c>
      <c r="H58" s="4" t="s">
        <v>5</v>
      </c>
      <c r="I58" s="39">
        <v>5.4000000000000003E-3</v>
      </c>
      <c r="K58" s="60">
        <v>2022</v>
      </c>
      <c r="L58" s="55" t="s">
        <v>5</v>
      </c>
      <c r="M58" s="56">
        <f t="shared" si="5"/>
        <v>6.630860022549534E-5</v>
      </c>
      <c r="N58" s="70"/>
      <c r="O58" s="53"/>
      <c r="P58" s="51"/>
      <c r="Q58" s="52"/>
    </row>
    <row r="59" spans="2:17" ht="16.5" thickBot="1" x14ac:dyDescent="0.3">
      <c r="B59" s="9">
        <v>2022</v>
      </c>
      <c r="C59" s="13" t="s">
        <v>6</v>
      </c>
      <c r="D59" s="36">
        <v>6.9099999999999995E-2</v>
      </c>
      <c r="E59" s="39">
        <f t="shared" si="1"/>
        <v>5.7583333333333332E-3</v>
      </c>
      <c r="G59" s="9">
        <v>2022</v>
      </c>
      <c r="H59" s="4" t="s">
        <v>6</v>
      </c>
      <c r="I59" s="39">
        <v>1.8E-3</v>
      </c>
      <c r="K59" s="60">
        <v>2022</v>
      </c>
      <c r="L59" s="55" t="s">
        <v>6</v>
      </c>
      <c r="M59" s="56">
        <f t="shared" si="5"/>
        <v>3.9512211352896731E-3</v>
      </c>
      <c r="N59" s="70"/>
      <c r="O59" s="53"/>
      <c r="P59" s="51"/>
      <c r="Q59" s="52"/>
    </row>
    <row r="60" spans="2:17" ht="16.5" thickBot="1" x14ac:dyDescent="0.3">
      <c r="B60" s="9">
        <v>2022</v>
      </c>
      <c r="C60" s="13" t="s">
        <v>7</v>
      </c>
      <c r="D60" s="36">
        <v>7.3099999999999998E-2</v>
      </c>
      <c r="E60" s="39">
        <f t="shared" si="1"/>
        <v>6.0916666666666671E-3</v>
      </c>
      <c r="G60" s="9">
        <v>2022</v>
      </c>
      <c r="H60" s="4" t="s">
        <v>7</v>
      </c>
      <c r="I60" s="39">
        <v>8.3999999999999995E-3</v>
      </c>
      <c r="K60" s="60">
        <v>2022</v>
      </c>
      <c r="L60" s="55" t="s">
        <v>7</v>
      </c>
      <c r="M60" s="56">
        <f t="shared" si="5"/>
        <v>-2.2891048525717217E-3</v>
      </c>
      <c r="N60" s="70"/>
      <c r="O60" s="53"/>
      <c r="P60" s="51"/>
      <c r="Q60" s="52"/>
    </row>
    <row r="61" spans="2:17" ht="16.5" thickBot="1" x14ac:dyDescent="0.3">
      <c r="B61" s="9">
        <v>2022</v>
      </c>
      <c r="C61" s="13" t="s">
        <v>8</v>
      </c>
      <c r="D61" s="36">
        <v>7.7600000000000002E-2</v>
      </c>
      <c r="E61" s="39">
        <f t="shared" si="1"/>
        <v>6.4666666666666674E-3</v>
      </c>
      <c r="G61" s="9">
        <v>2022</v>
      </c>
      <c r="H61" s="4" t="s">
        <v>8</v>
      </c>
      <c r="I61" s="39">
        <v>7.4000000000000003E-3</v>
      </c>
      <c r="K61" s="60">
        <v>2022</v>
      </c>
      <c r="L61" s="55" t="s">
        <v>8</v>
      </c>
      <c r="M61" s="56">
        <f t="shared" si="5"/>
        <v>-9.2647740056928107E-4</v>
      </c>
      <c r="N61" s="70"/>
      <c r="O61" s="53"/>
      <c r="P61" s="51"/>
      <c r="Q61" s="52"/>
    </row>
    <row r="62" spans="2:17" ht="16.5" thickBot="1" x14ac:dyDescent="0.3">
      <c r="B62" s="9">
        <v>2022</v>
      </c>
      <c r="C62" s="13" t="s">
        <v>9</v>
      </c>
      <c r="D62" s="36">
        <v>8.2500000000000004E-2</v>
      </c>
      <c r="E62" s="39">
        <f t="shared" si="1"/>
        <v>6.875E-3</v>
      </c>
      <c r="G62" s="9">
        <v>2022</v>
      </c>
      <c r="H62" s="4" t="s">
        <v>9</v>
      </c>
      <c r="I62" s="39">
        <v>7.0000000000000001E-3</v>
      </c>
      <c r="K62" s="60">
        <v>2022</v>
      </c>
      <c r="L62" s="55" t="s">
        <v>9</v>
      </c>
      <c r="M62" s="56">
        <f t="shared" si="5"/>
        <v>-1.2413108242292914E-4</v>
      </c>
      <c r="N62" s="70"/>
      <c r="O62" s="53"/>
      <c r="P62" s="51"/>
      <c r="Q62" s="52"/>
    </row>
    <row r="63" spans="2:17" ht="16.5" thickBot="1" x14ac:dyDescent="0.3">
      <c r="B63" s="9">
        <v>2022</v>
      </c>
      <c r="C63" s="13" t="s">
        <v>10</v>
      </c>
      <c r="D63" s="36">
        <v>8.6999999999999994E-2</v>
      </c>
      <c r="E63" s="39">
        <f t="shared" si="1"/>
        <v>7.2499999999999995E-3</v>
      </c>
      <c r="G63" s="9">
        <v>2022</v>
      </c>
      <c r="H63" s="4" t="s">
        <v>10</v>
      </c>
      <c r="I63" s="39">
        <v>6.1999999999999998E-3</v>
      </c>
      <c r="K63" s="60">
        <v>2022</v>
      </c>
      <c r="L63" s="55" t="s">
        <v>10</v>
      </c>
      <c r="M63" s="56">
        <f t="shared" si="5"/>
        <v>1.0435301132976083E-3</v>
      </c>
      <c r="N63" s="70"/>
      <c r="O63" s="53"/>
      <c r="P63" s="51"/>
      <c r="Q63" s="52"/>
    </row>
    <row r="64" spans="2:17" ht="16.5" thickBot="1" x14ac:dyDescent="0.3">
      <c r="B64" s="9">
        <v>2022</v>
      </c>
      <c r="C64" s="13" t="s">
        <v>11</v>
      </c>
      <c r="D64" s="36">
        <v>8.9300000000000004E-2</v>
      </c>
      <c r="E64" s="39">
        <f t="shared" si="1"/>
        <v>7.4416666666666676E-3</v>
      </c>
      <c r="G64" s="9">
        <v>2022</v>
      </c>
      <c r="H64" s="4" t="s">
        <v>11</v>
      </c>
      <c r="I64" s="39">
        <v>5.7000000000000002E-3</v>
      </c>
      <c r="K64" s="60">
        <v>2022</v>
      </c>
      <c r="L64" s="55" t="s">
        <v>11</v>
      </c>
      <c r="M64" s="56">
        <f t="shared" si="5"/>
        <v>1.7317954327000784E-3</v>
      </c>
      <c r="N64" s="70"/>
      <c r="O64" s="53"/>
      <c r="P64" s="51"/>
      <c r="Q64" s="52"/>
    </row>
    <row r="65" spans="2:17" ht="16.5" thickBot="1" x14ac:dyDescent="0.3">
      <c r="B65" s="9">
        <v>2022</v>
      </c>
      <c r="C65" s="13" t="s">
        <v>12</v>
      </c>
      <c r="D65" s="36">
        <v>9.4200000000000006E-2</v>
      </c>
      <c r="E65" s="39">
        <f t="shared" si="1"/>
        <v>7.8499999999999993E-3</v>
      </c>
      <c r="G65" s="9">
        <v>2022</v>
      </c>
      <c r="H65" s="4" t="s">
        <v>12</v>
      </c>
      <c r="I65" s="39">
        <v>5.7999999999999996E-3</v>
      </c>
      <c r="K65" s="60">
        <v>2022</v>
      </c>
      <c r="L65" s="55" t="s">
        <v>12</v>
      </c>
      <c r="M65" s="56">
        <f t="shared" si="5"/>
        <v>2.0381785643268646E-3</v>
      </c>
      <c r="N65" s="70"/>
      <c r="O65" s="53"/>
      <c r="P65" s="51"/>
      <c r="Q65" s="52"/>
    </row>
    <row r="66" spans="2:17" ht="15.75" x14ac:dyDescent="0.25">
      <c r="B66" s="25">
        <v>2022</v>
      </c>
      <c r="C66" s="26" t="s">
        <v>13</v>
      </c>
      <c r="D66" s="37">
        <v>9.9599999999999994E-2</v>
      </c>
      <c r="E66" s="40">
        <f t="shared" si="1"/>
        <v>8.3000000000000001E-3</v>
      </c>
      <c r="G66" s="25">
        <v>2022</v>
      </c>
      <c r="H66" s="18" t="s">
        <v>13</v>
      </c>
      <c r="I66" s="40">
        <v>3.8E-3</v>
      </c>
      <c r="K66" s="61">
        <v>2022</v>
      </c>
      <c r="L66" s="58" t="s">
        <v>13</v>
      </c>
      <c r="M66" s="59">
        <f t="shared" si="5"/>
        <v>4.4829647340107748E-3</v>
      </c>
      <c r="N66" s="71"/>
      <c r="O66" s="53"/>
      <c r="P66" s="51"/>
      <c r="Q66" s="52"/>
    </row>
    <row r="67" spans="2:17" ht="15.75" x14ac:dyDescent="0.25">
      <c r="B67" s="23"/>
      <c r="C67" s="20"/>
      <c r="D67" s="34"/>
      <c r="E67" s="30"/>
      <c r="G67" s="23"/>
      <c r="H67" s="20"/>
      <c r="I67" s="30"/>
      <c r="K67" s="23"/>
      <c r="L67" s="20"/>
      <c r="M67" s="48"/>
      <c r="N67" s="48"/>
      <c r="O67" s="53"/>
      <c r="P67" s="51"/>
      <c r="Q67" s="52"/>
    </row>
    <row r="68" spans="2:17" ht="16.5" thickBot="1" x14ac:dyDescent="0.3">
      <c r="B68" s="6">
        <v>2023</v>
      </c>
      <c r="C68" s="12" t="s">
        <v>2</v>
      </c>
      <c r="D68" s="38">
        <v>0.1061</v>
      </c>
      <c r="E68" s="41">
        <f t="shared" ref="E68:E92" si="6">D68*30/360</f>
        <v>8.8416666666666661E-3</v>
      </c>
      <c r="G68" s="6">
        <v>2023</v>
      </c>
      <c r="H68" s="7" t="s">
        <v>2</v>
      </c>
      <c r="I68" s="43">
        <v>6.7999999999999996E-3</v>
      </c>
      <c r="K68" s="62">
        <v>2023</v>
      </c>
      <c r="L68" s="63" t="s">
        <v>2</v>
      </c>
      <c r="M68" s="64">
        <f t="shared" ref="M68:M92" si="7">(((1+E68)/(1+I68))-1)</f>
        <v>2.0278771023705122E-3</v>
      </c>
      <c r="N68" s="72">
        <f>((1+M68)*(1+M69)*(1+M70)*(1+M71)*(1+M72)*(1+M73)*(1+M74)*(1+M75)*(1+M76)*(1+M77)*(1+M78)*(1+M79))-1</f>
        <v>6.7051192170431539E-2</v>
      </c>
      <c r="O68" s="53"/>
      <c r="P68" s="51"/>
      <c r="Q68" s="52"/>
    </row>
    <row r="69" spans="2:17" ht="16.5" thickBot="1" x14ac:dyDescent="0.3">
      <c r="B69" s="8">
        <v>2023</v>
      </c>
      <c r="C69" s="12" t="s">
        <v>3</v>
      </c>
      <c r="D69" s="32">
        <v>0.10920000000000001</v>
      </c>
      <c r="E69" s="39">
        <f t="shared" si="6"/>
        <v>9.1000000000000004E-3</v>
      </c>
      <c r="G69" s="8">
        <v>2023</v>
      </c>
      <c r="H69" s="7" t="s">
        <v>3</v>
      </c>
      <c r="I69" s="44">
        <v>5.5999999999999999E-3</v>
      </c>
      <c r="K69" s="65">
        <v>2023</v>
      </c>
      <c r="L69" s="63" t="s">
        <v>3</v>
      </c>
      <c r="M69" s="64">
        <f t="shared" si="7"/>
        <v>3.4805091487668527E-3</v>
      </c>
      <c r="N69" s="73"/>
      <c r="O69" s="53"/>
      <c r="P69" s="51"/>
      <c r="Q69" s="52"/>
    </row>
    <row r="70" spans="2:17" ht="16.5" thickBot="1" x14ac:dyDescent="0.3">
      <c r="B70" s="8">
        <v>2023</v>
      </c>
      <c r="C70" s="12" t="s">
        <v>4</v>
      </c>
      <c r="D70" s="32">
        <v>0.1123</v>
      </c>
      <c r="E70" s="39">
        <f t="shared" si="6"/>
        <v>9.3583333333333331E-3</v>
      </c>
      <c r="G70" s="8">
        <v>2023</v>
      </c>
      <c r="H70" s="7" t="s">
        <v>4</v>
      </c>
      <c r="I70" s="44">
        <v>2.7000000000000001E-3</v>
      </c>
      <c r="K70" s="65">
        <v>2023</v>
      </c>
      <c r="L70" s="63" t="s">
        <v>4</v>
      </c>
      <c r="M70" s="64">
        <f t="shared" si="7"/>
        <v>6.6404042418803932E-3</v>
      </c>
      <c r="N70" s="73"/>
      <c r="O70" s="53"/>
      <c r="P70" s="51"/>
      <c r="Q70" s="52"/>
    </row>
    <row r="71" spans="2:17" ht="16.5" thickBot="1" x14ac:dyDescent="0.3">
      <c r="B71" s="8">
        <v>2023</v>
      </c>
      <c r="C71" s="12" t="s">
        <v>5</v>
      </c>
      <c r="D71" s="32">
        <v>0.1129</v>
      </c>
      <c r="E71" s="39">
        <f t="shared" si="6"/>
        <v>9.4083333333333328E-3</v>
      </c>
      <c r="G71" s="8">
        <v>2023</v>
      </c>
      <c r="H71" s="7" t="s">
        <v>5</v>
      </c>
      <c r="I71" s="44">
        <v>-2.0000000000000001E-4</v>
      </c>
      <c r="K71" s="65">
        <v>2023</v>
      </c>
      <c r="L71" s="63" t="s">
        <v>5</v>
      </c>
      <c r="M71" s="64">
        <f t="shared" si="7"/>
        <v>9.6102553844101823E-3</v>
      </c>
      <c r="N71" s="73"/>
      <c r="O71" s="53"/>
      <c r="P71" s="51"/>
      <c r="Q71" s="52"/>
    </row>
    <row r="72" spans="2:17" ht="16.5" thickBot="1" x14ac:dyDescent="0.3">
      <c r="B72" s="8">
        <v>2023</v>
      </c>
      <c r="C72" s="12" t="s">
        <v>6</v>
      </c>
      <c r="D72" s="32">
        <v>0.1132</v>
      </c>
      <c r="E72" s="39">
        <f t="shared" si="6"/>
        <v>9.4333333333333335E-3</v>
      </c>
      <c r="G72" s="8">
        <v>2023</v>
      </c>
      <c r="H72" s="7" t="s">
        <v>6</v>
      </c>
      <c r="I72" s="44">
        <v>-2.2000000000000001E-3</v>
      </c>
      <c r="K72" s="65">
        <v>2023</v>
      </c>
      <c r="L72" s="63" t="s">
        <v>6</v>
      </c>
      <c r="M72" s="64">
        <f t="shared" si="7"/>
        <v>1.1658983096144881E-2</v>
      </c>
      <c r="N72" s="73"/>
      <c r="O72" s="53"/>
      <c r="P72" s="51"/>
      <c r="Q72" s="52"/>
    </row>
    <row r="73" spans="2:17" ht="16.5" thickBot="1" x14ac:dyDescent="0.3">
      <c r="B73" s="8">
        <v>2023</v>
      </c>
      <c r="C73" s="12" t="s">
        <v>7</v>
      </c>
      <c r="D73" s="32">
        <v>0.1116</v>
      </c>
      <c r="E73" s="39">
        <f t="shared" si="6"/>
        <v>9.300000000000001E-3</v>
      </c>
      <c r="G73" s="8">
        <v>2023</v>
      </c>
      <c r="H73" s="7" t="s">
        <v>7</v>
      </c>
      <c r="I73" s="44">
        <v>1E-3</v>
      </c>
      <c r="K73" s="65">
        <v>2023</v>
      </c>
      <c r="L73" s="63" t="s">
        <v>7</v>
      </c>
      <c r="M73" s="64">
        <f t="shared" si="7"/>
        <v>8.2917082917084439E-3</v>
      </c>
      <c r="N73" s="73"/>
      <c r="O73" s="53"/>
      <c r="P73" s="51"/>
      <c r="Q73" s="52"/>
    </row>
    <row r="74" spans="2:17" ht="16.5" thickBot="1" x14ac:dyDescent="0.3">
      <c r="B74" s="8">
        <v>2023</v>
      </c>
      <c r="C74" s="12" t="s">
        <v>8</v>
      </c>
      <c r="D74" s="32">
        <v>0.11219999999999999</v>
      </c>
      <c r="E74" s="39">
        <f t="shared" si="6"/>
        <v>9.3499999999999989E-3</v>
      </c>
      <c r="G74" s="8">
        <v>2023</v>
      </c>
      <c r="H74" s="7" t="s">
        <v>8</v>
      </c>
      <c r="I74" s="44">
        <v>4.7999999999999996E-3</v>
      </c>
      <c r="K74" s="65">
        <v>2023</v>
      </c>
      <c r="L74" s="63" t="s">
        <v>8</v>
      </c>
      <c r="M74" s="64">
        <f t="shared" si="7"/>
        <v>4.528264331210341E-3</v>
      </c>
      <c r="N74" s="73"/>
      <c r="O74" s="53"/>
      <c r="P74" s="51"/>
      <c r="Q74" s="52"/>
    </row>
    <row r="75" spans="2:17" ht="16.5" thickBot="1" x14ac:dyDescent="0.3">
      <c r="B75" s="8">
        <v>2023</v>
      </c>
      <c r="C75" s="12" t="s">
        <v>9</v>
      </c>
      <c r="D75" s="32">
        <v>0.1116</v>
      </c>
      <c r="E75" s="39">
        <f t="shared" si="6"/>
        <v>9.300000000000001E-3</v>
      </c>
      <c r="G75" s="8">
        <v>2023</v>
      </c>
      <c r="H75" s="7" t="s">
        <v>9</v>
      </c>
      <c r="I75" s="44">
        <v>5.4999999999999997E-3</v>
      </c>
      <c r="K75" s="65">
        <v>2023</v>
      </c>
      <c r="L75" s="63" t="s">
        <v>9</v>
      </c>
      <c r="M75" s="64">
        <f t="shared" si="7"/>
        <v>3.7792143212331819E-3</v>
      </c>
      <c r="N75" s="73"/>
      <c r="O75" s="53"/>
      <c r="P75" s="51"/>
      <c r="Q75" s="52"/>
    </row>
    <row r="76" spans="2:17" ht="16.5" thickBot="1" x14ac:dyDescent="0.3">
      <c r="B76" s="8">
        <v>2023</v>
      </c>
      <c r="C76" s="12" t="s">
        <v>10</v>
      </c>
      <c r="D76" s="32">
        <v>0.1108</v>
      </c>
      <c r="E76" s="39">
        <f t="shared" si="6"/>
        <v>9.233333333333333E-3</v>
      </c>
      <c r="G76" s="8">
        <v>2023</v>
      </c>
      <c r="H76" s="7" t="s">
        <v>10</v>
      </c>
      <c r="I76" s="44">
        <v>4.4000000000000003E-3</v>
      </c>
      <c r="K76" s="65">
        <v>2023</v>
      </c>
      <c r="L76" s="63" t="s">
        <v>10</v>
      </c>
      <c r="M76" s="64">
        <f t="shared" si="7"/>
        <v>4.8121598300812085E-3</v>
      </c>
      <c r="N76" s="73"/>
      <c r="O76" s="53"/>
      <c r="P76" s="51"/>
      <c r="Q76" s="52"/>
    </row>
    <row r="77" spans="2:17" ht="16.5" thickBot="1" x14ac:dyDescent="0.3">
      <c r="B77" s="8">
        <v>2023</v>
      </c>
      <c r="C77" s="12" t="s">
        <v>11</v>
      </c>
      <c r="D77" s="32">
        <v>0.1108</v>
      </c>
      <c r="E77" s="39">
        <f t="shared" si="6"/>
        <v>9.233333333333333E-3</v>
      </c>
      <c r="G77" s="8">
        <v>2023</v>
      </c>
      <c r="H77" s="7" t="s">
        <v>11</v>
      </c>
      <c r="I77" s="44">
        <v>3.8E-3</v>
      </c>
      <c r="K77" s="65">
        <v>2023</v>
      </c>
      <c r="L77" s="63" t="s">
        <v>11</v>
      </c>
      <c r="M77" s="64">
        <f t="shared" si="7"/>
        <v>5.4127648269908235E-3</v>
      </c>
      <c r="N77" s="73"/>
      <c r="O77" s="53"/>
      <c r="P77" s="51"/>
      <c r="Q77" s="52"/>
    </row>
    <row r="78" spans="2:17" ht="16.5" thickBot="1" x14ac:dyDescent="0.3">
      <c r="B78" s="8">
        <v>2023</v>
      </c>
      <c r="C78" s="12" t="s">
        <v>12</v>
      </c>
      <c r="D78" s="32">
        <v>0.1089</v>
      </c>
      <c r="E78" s="39">
        <f t="shared" si="6"/>
        <v>9.0749999999999997E-3</v>
      </c>
      <c r="G78" s="8">
        <v>2023</v>
      </c>
      <c r="H78" s="7" t="s">
        <v>12</v>
      </c>
      <c r="I78" s="44">
        <v>6.4000000000000003E-3</v>
      </c>
      <c r="K78" s="65">
        <v>2023</v>
      </c>
      <c r="L78" s="63" t="s">
        <v>12</v>
      </c>
      <c r="M78" s="64">
        <f t="shared" si="7"/>
        <v>2.6579888712241484E-3</v>
      </c>
      <c r="N78" s="73"/>
      <c r="O78" s="53"/>
      <c r="P78" s="51"/>
      <c r="Q78" s="52"/>
    </row>
    <row r="79" spans="2:17" ht="15.75" x14ac:dyDescent="0.25">
      <c r="B79" s="21">
        <v>2023</v>
      </c>
      <c r="C79" s="22" t="s">
        <v>13</v>
      </c>
      <c r="D79" s="33">
        <v>0.11210000000000001</v>
      </c>
      <c r="E79" s="40">
        <f t="shared" si="6"/>
        <v>9.3416666666666665E-3</v>
      </c>
      <c r="G79" s="21">
        <v>2023</v>
      </c>
      <c r="H79" s="24" t="s">
        <v>13</v>
      </c>
      <c r="I79" s="45">
        <v>7.1000000000000004E-3</v>
      </c>
      <c r="K79" s="66">
        <v>2023</v>
      </c>
      <c r="L79" s="67" t="s">
        <v>13</v>
      </c>
      <c r="M79" s="68">
        <f t="shared" si="7"/>
        <v>2.2258630390890044E-3</v>
      </c>
      <c r="N79" s="74"/>
      <c r="O79" s="53"/>
      <c r="P79" s="51"/>
      <c r="Q79" s="52"/>
    </row>
    <row r="80" spans="2:17" ht="15.75" x14ac:dyDescent="0.25">
      <c r="B80" s="23"/>
      <c r="C80" s="20"/>
      <c r="D80" s="34"/>
      <c r="E80" s="30"/>
      <c r="G80" s="23"/>
      <c r="H80" s="20"/>
      <c r="I80" s="30"/>
      <c r="K80" s="23"/>
      <c r="L80" s="20"/>
      <c r="M80" s="48">
        <f t="shared" si="7"/>
        <v>0</v>
      </c>
      <c r="N80" s="48"/>
      <c r="O80" s="53"/>
      <c r="P80" s="51"/>
      <c r="Q80" s="52"/>
    </row>
    <row r="81" spans="2:17" ht="16.5" thickBot="1" x14ac:dyDescent="0.3">
      <c r="B81" s="11">
        <v>2024</v>
      </c>
      <c r="C81" s="13" t="s">
        <v>2</v>
      </c>
      <c r="D81" s="35">
        <v>0.1129</v>
      </c>
      <c r="E81" s="41">
        <f t="shared" si="6"/>
        <v>9.4083333333333328E-3</v>
      </c>
      <c r="G81" s="11">
        <v>2024</v>
      </c>
      <c r="H81" s="4" t="s">
        <v>2</v>
      </c>
      <c r="I81" s="41">
        <v>8.8999999999999999E-3</v>
      </c>
      <c r="K81" s="60">
        <v>2024</v>
      </c>
      <c r="L81" s="55" t="s">
        <v>2</v>
      </c>
      <c r="M81" s="56">
        <f t="shared" si="7"/>
        <v>5.0384907655209865E-4</v>
      </c>
      <c r="N81" s="75">
        <f>((1+M81)*(1+M82)*(1+M83)*(1+M84)*(1+M85)*(1+M86)*(1+M87)*(1+M88)*(1+M89)*(1+M90)*(1+M91)*(1+M92))-1</f>
        <v>6.7576010600649328E-2</v>
      </c>
      <c r="O81" s="53"/>
      <c r="P81" s="51"/>
      <c r="Q81" s="52"/>
    </row>
    <row r="82" spans="2:17" ht="16.5" thickBot="1" x14ac:dyDescent="0.3">
      <c r="B82" s="5">
        <v>2024</v>
      </c>
      <c r="C82" s="13" t="s">
        <v>3</v>
      </c>
      <c r="D82" s="36">
        <v>0.1105</v>
      </c>
      <c r="E82" s="39">
        <f t="shared" si="6"/>
        <v>9.208333333333334E-3</v>
      </c>
      <c r="G82" s="5">
        <v>2024</v>
      </c>
      <c r="H82" s="4" t="s">
        <v>3</v>
      </c>
      <c r="I82" s="39">
        <v>8.9999999999999998E-4</v>
      </c>
      <c r="K82" s="54">
        <v>2024</v>
      </c>
      <c r="L82" s="55" t="s">
        <v>3</v>
      </c>
      <c r="M82" s="56">
        <f t="shared" si="7"/>
        <v>8.300862557031996E-3</v>
      </c>
      <c r="N82" s="70"/>
      <c r="O82" s="53"/>
      <c r="P82" s="51"/>
      <c r="Q82" s="52"/>
    </row>
    <row r="83" spans="2:17" ht="16.5" thickBot="1" x14ac:dyDescent="0.3">
      <c r="B83" s="5">
        <v>2024</v>
      </c>
      <c r="C83" s="13" t="s">
        <v>4</v>
      </c>
      <c r="D83" s="36">
        <v>0.11020000000000001</v>
      </c>
      <c r="E83" s="39">
        <f t="shared" si="6"/>
        <v>9.1833333333333333E-3</v>
      </c>
      <c r="G83" s="5">
        <v>2024</v>
      </c>
      <c r="H83" s="4" t="s">
        <v>4</v>
      </c>
      <c r="I83" s="39">
        <v>2.8999999999999998E-3</v>
      </c>
      <c r="K83" s="54">
        <v>2024</v>
      </c>
      <c r="L83" s="55" t="s">
        <v>4</v>
      </c>
      <c r="M83" s="56">
        <f t="shared" si="7"/>
        <v>6.2651643566988824E-3</v>
      </c>
      <c r="N83" s="70"/>
      <c r="O83" s="53"/>
      <c r="P83" s="51"/>
      <c r="Q83" s="52"/>
    </row>
    <row r="84" spans="2:17" ht="16.5" thickBot="1" x14ac:dyDescent="0.3">
      <c r="B84" s="9">
        <v>2024</v>
      </c>
      <c r="C84" s="13" t="s">
        <v>5</v>
      </c>
      <c r="D84" s="36">
        <v>0.10970000000000001</v>
      </c>
      <c r="E84" s="39">
        <f t="shared" si="6"/>
        <v>9.1416666666666677E-3</v>
      </c>
      <c r="G84" s="9">
        <v>2024</v>
      </c>
      <c r="H84" s="4" t="s">
        <v>5</v>
      </c>
      <c r="I84" s="39">
        <v>2E-3</v>
      </c>
      <c r="K84" s="60">
        <v>2024</v>
      </c>
      <c r="L84" s="55" t="s">
        <v>5</v>
      </c>
      <c r="M84" s="56">
        <f t="shared" si="7"/>
        <v>7.1274118429807132E-3</v>
      </c>
      <c r="N84" s="70"/>
      <c r="O84" s="53"/>
      <c r="P84" s="51"/>
      <c r="Q84" s="52"/>
    </row>
    <row r="85" spans="2:17" ht="16.5" thickBot="1" x14ac:dyDescent="0.3">
      <c r="B85" s="9">
        <v>2024</v>
      </c>
      <c r="C85" s="13" t="s">
        <v>6</v>
      </c>
      <c r="D85" s="36">
        <v>0.1099</v>
      </c>
      <c r="E85" s="39">
        <f t="shared" si="6"/>
        <v>9.1583333333333326E-3</v>
      </c>
      <c r="G85" s="9">
        <v>2024</v>
      </c>
      <c r="H85" s="4" t="s">
        <v>6</v>
      </c>
      <c r="I85" s="39">
        <v>-1.9E-3</v>
      </c>
      <c r="K85" s="60">
        <v>2024</v>
      </c>
      <c r="L85" s="55" t="s">
        <v>6</v>
      </c>
      <c r="M85" s="56">
        <f t="shared" si="7"/>
        <v>1.10793841632435E-2</v>
      </c>
      <c r="N85" s="70"/>
      <c r="O85" s="53"/>
      <c r="P85" s="51"/>
      <c r="Q85" s="52"/>
    </row>
    <row r="86" spans="2:17" ht="16.5" thickBot="1" x14ac:dyDescent="0.3">
      <c r="B86" s="9">
        <v>2024</v>
      </c>
      <c r="C86" s="13" t="s">
        <v>7</v>
      </c>
      <c r="D86" s="36">
        <v>0.10970000000000001</v>
      </c>
      <c r="E86" s="39">
        <f t="shared" si="6"/>
        <v>9.1416666666666677E-3</v>
      </c>
      <c r="G86" s="9">
        <v>2024</v>
      </c>
      <c r="H86" s="4" t="s">
        <v>7</v>
      </c>
      <c r="I86" s="39">
        <v>3.8E-3</v>
      </c>
      <c r="K86" s="60">
        <v>2024</v>
      </c>
      <c r="L86" s="55" t="s">
        <v>7</v>
      </c>
      <c r="M86" s="56">
        <f t="shared" si="7"/>
        <v>5.32144517500166E-3</v>
      </c>
      <c r="N86" s="70"/>
      <c r="O86" s="53"/>
      <c r="P86" s="51"/>
      <c r="Q86" s="52"/>
    </row>
    <row r="87" spans="2:17" ht="16.5" thickBot="1" x14ac:dyDescent="0.3">
      <c r="B87" s="9">
        <v>2024</v>
      </c>
      <c r="C87" s="13" t="s">
        <v>8</v>
      </c>
      <c r="D87" s="36">
        <v>0.10920000000000001</v>
      </c>
      <c r="E87" s="39">
        <f t="shared" si="6"/>
        <v>9.1000000000000004E-3</v>
      </c>
      <c r="G87" s="9">
        <v>2024</v>
      </c>
      <c r="H87" s="4" t="s">
        <v>8</v>
      </c>
      <c r="I87" s="39">
        <v>1.0500000000000001E-2</v>
      </c>
      <c r="K87" s="60">
        <v>2024</v>
      </c>
      <c r="L87" s="55" t="s">
        <v>8</v>
      </c>
      <c r="M87" s="56">
        <f t="shared" si="7"/>
        <v>-1.3854527461650834E-3</v>
      </c>
      <c r="N87" s="70"/>
      <c r="O87" s="53"/>
      <c r="P87" s="51"/>
      <c r="Q87" s="52"/>
    </row>
    <row r="88" spans="2:17" ht="16.5" thickBot="1" x14ac:dyDescent="0.3">
      <c r="B88" s="9">
        <v>2024</v>
      </c>
      <c r="C88" s="13" t="s">
        <v>9</v>
      </c>
      <c r="D88" s="36">
        <v>0.1076</v>
      </c>
      <c r="E88" s="39">
        <f t="shared" si="6"/>
        <v>8.9666666666666679E-3</v>
      </c>
      <c r="G88" s="9">
        <v>2024</v>
      </c>
      <c r="H88" s="4" t="s">
        <v>9</v>
      </c>
      <c r="I88" s="39">
        <v>1E-4</v>
      </c>
      <c r="K88" s="60">
        <v>2024</v>
      </c>
      <c r="L88" s="55" t="s">
        <v>9</v>
      </c>
      <c r="M88" s="56">
        <f t="shared" si="7"/>
        <v>8.8657800886577931E-3</v>
      </c>
      <c r="N88" s="70"/>
      <c r="O88" s="53"/>
      <c r="P88" s="51"/>
      <c r="Q88" s="52"/>
    </row>
    <row r="89" spans="2:17" ht="16.5" thickBot="1" x14ac:dyDescent="0.3">
      <c r="B89" s="9">
        <v>2024</v>
      </c>
      <c r="C89" s="13" t="s">
        <v>10</v>
      </c>
      <c r="D89" s="36">
        <v>0.10440000000000001</v>
      </c>
      <c r="E89" s="39">
        <f t="shared" si="6"/>
        <v>8.7000000000000011E-3</v>
      </c>
      <c r="G89" s="9">
        <v>2024</v>
      </c>
      <c r="H89" s="4" t="s">
        <v>10</v>
      </c>
      <c r="I89" s="39">
        <v>5.0000000000000001E-4</v>
      </c>
      <c r="K89" s="60">
        <v>2024</v>
      </c>
      <c r="L89" s="55" t="s">
        <v>10</v>
      </c>
      <c r="M89" s="56">
        <f t="shared" si="7"/>
        <v>8.1959020489754675E-3</v>
      </c>
      <c r="N89" s="70"/>
      <c r="O89" s="53"/>
      <c r="P89" s="51"/>
      <c r="Q89" s="52"/>
    </row>
    <row r="90" spans="2:17" ht="16.5" thickBot="1" x14ac:dyDescent="0.3">
      <c r="B90" s="9">
        <v>2024</v>
      </c>
      <c r="C90" s="13" t="s">
        <v>11</v>
      </c>
      <c r="D90" s="36">
        <v>0.1024</v>
      </c>
      <c r="E90" s="39">
        <f t="shared" si="6"/>
        <v>8.5333333333333337E-3</v>
      </c>
      <c r="G90" s="9">
        <v>2024</v>
      </c>
      <c r="H90" s="4" t="s">
        <v>11</v>
      </c>
      <c r="I90" s="39">
        <v>5.4999999999999997E-3</v>
      </c>
      <c r="K90" s="60">
        <v>2024</v>
      </c>
      <c r="L90" s="55" t="s">
        <v>11</v>
      </c>
      <c r="M90" s="56">
        <f t="shared" si="7"/>
        <v>3.0167412564228169E-3</v>
      </c>
      <c r="N90" s="70"/>
      <c r="O90" s="53"/>
      <c r="P90" s="51"/>
      <c r="Q90" s="52"/>
    </row>
    <row r="91" spans="2:17" ht="16.5" thickBot="1" x14ac:dyDescent="0.3">
      <c r="B91" s="9">
        <v>2024</v>
      </c>
      <c r="C91" s="13" t="s">
        <v>12</v>
      </c>
      <c r="D91" s="36">
        <v>0.10050000000000001</v>
      </c>
      <c r="E91" s="39">
        <f t="shared" si="6"/>
        <v>8.3750000000000005E-3</v>
      </c>
      <c r="G91" s="9">
        <v>2024</v>
      </c>
      <c r="H91" s="4" t="s">
        <v>12</v>
      </c>
      <c r="I91" s="39">
        <v>4.4000000000000003E-3</v>
      </c>
      <c r="K91" s="60">
        <v>2024</v>
      </c>
      <c r="L91" s="55" t="s">
        <v>12</v>
      </c>
      <c r="M91" s="56">
        <f t="shared" si="7"/>
        <v>3.9575866188770181E-3</v>
      </c>
      <c r="N91" s="70"/>
      <c r="O91" s="53"/>
      <c r="P91" s="51"/>
      <c r="Q91" s="52"/>
    </row>
    <row r="92" spans="2:17" ht="16.5" thickBot="1" x14ac:dyDescent="0.3">
      <c r="B92" s="9">
        <v>2024</v>
      </c>
      <c r="C92" s="13" t="s">
        <v>13</v>
      </c>
      <c r="D92" s="36">
        <v>9.8500000000000004E-2</v>
      </c>
      <c r="E92" s="39">
        <f t="shared" si="6"/>
        <v>8.2083333333333331E-3</v>
      </c>
      <c r="G92" s="9">
        <v>2024</v>
      </c>
      <c r="H92" s="4" t="s">
        <v>13</v>
      </c>
      <c r="I92" s="39">
        <v>3.8E-3</v>
      </c>
      <c r="K92" s="60">
        <v>2024</v>
      </c>
      <c r="L92" s="55" t="s">
        <v>13</v>
      </c>
      <c r="M92" s="56">
        <f t="shared" si="7"/>
        <v>4.3916450820216113E-3</v>
      </c>
      <c r="N92" s="70"/>
      <c r="O92" s="53"/>
      <c r="P92" s="51"/>
      <c r="Q92" s="52"/>
    </row>
  </sheetData>
  <mergeCells count="7">
    <mergeCell ref="N3:N14"/>
    <mergeCell ref="N16:N27"/>
    <mergeCell ref="N29:N40"/>
    <mergeCell ref="N42:N53"/>
    <mergeCell ref="N81:N92"/>
    <mergeCell ref="N55:N66"/>
    <mergeCell ref="N68:N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PARTE 1 - CALCULOS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dcterms:created xsi:type="dcterms:W3CDTF">2025-01-06T05:48:05Z</dcterms:created>
  <dcterms:modified xsi:type="dcterms:W3CDTF">2025-01-11T02:55:24Z</dcterms:modified>
</cp:coreProperties>
</file>