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4115" windowHeight="520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0" i="1"/>
  <c r="F25"/>
  <c r="F15"/>
  <c r="J108"/>
  <c r="I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J74"/>
  <c r="I74"/>
  <c r="K74" s="1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J40"/>
  <c r="I40"/>
  <c r="F16"/>
  <c r="K33"/>
  <c r="K31"/>
  <c r="K10"/>
  <c r="K40" l="1"/>
  <c r="K108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2"/>
  <c r="K34"/>
  <c r="K35"/>
  <c r="K36"/>
  <c r="K37"/>
  <c r="K38"/>
  <c r="K39"/>
  <c r="F26"/>
  <c r="C25"/>
  <c r="C26" s="1"/>
  <c r="C15"/>
  <c r="C16" s="1"/>
</calcChain>
</file>

<file path=xl/sharedStrings.xml><?xml version="1.0" encoding="utf-8"?>
<sst xmlns="http://schemas.openxmlformats.org/spreadsheetml/2006/main" count="62" uniqueCount="24">
  <si>
    <t>G= PQ - CF - (CVU) Q</t>
  </si>
  <si>
    <t>GANANCIA</t>
  </si>
  <si>
    <t>PRECIO</t>
  </si>
  <si>
    <t>CANTIDAD</t>
  </si>
  <si>
    <t>COSTOS FIJOS</t>
  </si>
  <si>
    <t>COSTO VARIABLE UNITARIO</t>
  </si>
  <si>
    <t>CANTIDAD MES</t>
  </si>
  <si>
    <t>CANTIDAD DIARIA</t>
  </si>
  <si>
    <t>TORTAS AL MES</t>
  </si>
  <si>
    <t>TORTAS AL DIA</t>
  </si>
  <si>
    <t>VENTA REAL</t>
  </si>
  <si>
    <t>DIFERENCIA</t>
  </si>
  <si>
    <t>TOTAL</t>
  </si>
  <si>
    <t>NEGOCIO DE VENTA DE PASTELES</t>
  </si>
  <si>
    <t>PRECIO DE VENTA: 300</t>
  </si>
  <si>
    <t>COSTO FIJO: 45000</t>
  </si>
  <si>
    <t>COSTO VARIABLE UNITARIO: 120</t>
  </si>
  <si>
    <t>1. Si se trabajan 30 días al mes, ¿Cuántas se tienen que hacer para, estar en el punto de equilibrio y para obtener una ganancia de A) $20,000 B) $40,000 y C) $70,000.</t>
  </si>
  <si>
    <t>PASTELES DIARIOS</t>
  </si>
  <si>
    <t>PUNTO DE EQUILIBRIO</t>
  </si>
  <si>
    <t>A</t>
  </si>
  <si>
    <t>B</t>
  </si>
  <si>
    <t>C</t>
  </si>
  <si>
    <t>MARZO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</si>
</sst>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44" fontId="0" fillId="0" borderId="0" xfId="2" applyFont="1"/>
    <xf numFmtId="0" fontId="0" fillId="2" borderId="1" xfId="0" applyFill="1" applyBorder="1" applyAlignment="1">
      <alignment horizontal="center" vertical="center"/>
    </xf>
    <xf numFmtId="44" fontId="0" fillId="2" borderId="1" xfId="2" applyFont="1" applyFill="1" applyBorder="1"/>
    <xf numFmtId="0" fontId="0" fillId="0" borderId="1" xfId="0" applyBorder="1" applyAlignment="1">
      <alignment horizontal="center" vertical="center"/>
    </xf>
    <xf numFmtId="44" fontId="0" fillId="0" borderId="1" xfId="2" applyFont="1" applyBorder="1"/>
    <xf numFmtId="0" fontId="0" fillId="3" borderId="1" xfId="0" applyFill="1" applyBorder="1" applyAlignment="1">
      <alignment horizontal="center" vertical="center"/>
    </xf>
    <xf numFmtId="43" fontId="0" fillId="0" borderId="1" xfId="1" applyFont="1" applyBorder="1"/>
    <xf numFmtId="0" fontId="0" fillId="3" borderId="1" xfId="0" applyFill="1" applyBorder="1"/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164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6" fontId="0" fillId="2" borderId="1" xfId="2" applyNumberFormat="1" applyFon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Border="1"/>
    <xf numFmtId="43" fontId="0" fillId="0" borderId="0" xfId="1" applyFont="1" applyBorder="1"/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lineChart>
        <c:grouping val="standard"/>
        <c:ser>
          <c:idx val="0"/>
          <c:order val="0"/>
          <c:tx>
            <c:strRef>
              <c:f>Hoja1!$I$9</c:f>
              <c:strCache>
                <c:ptCount val="1"/>
                <c:pt idx="0">
                  <c:v>PASTELES DIARIOS</c:v>
                </c:pt>
              </c:strCache>
            </c:strRef>
          </c:tx>
          <c:marker>
            <c:symbol val="none"/>
          </c:marker>
          <c:cat>
            <c:numRef>
              <c:f>Hoja1!$H$10:$H$39</c:f>
              <c:numCache>
                <c:formatCode>_-* #,##0.00_-;\-* #,##0.00_-;_-* "-"??_-;_-@_-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Hoja1!$I$10:$I$39</c:f>
              <c:numCache>
                <c:formatCode>General</c:formatCode>
                <c:ptCount val="3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</c:numCache>
            </c:numRef>
          </c:val>
        </c:ser>
        <c:ser>
          <c:idx val="1"/>
          <c:order val="1"/>
          <c:tx>
            <c:strRef>
              <c:f>Hoja1!$J$9</c:f>
              <c:strCache>
                <c:ptCount val="1"/>
                <c:pt idx="0">
                  <c:v>VENTA REAL</c:v>
                </c:pt>
              </c:strCache>
            </c:strRef>
          </c:tx>
          <c:marker>
            <c:symbol val="none"/>
          </c:marker>
          <c:cat>
            <c:numRef>
              <c:f>Hoja1!$H$10:$H$39</c:f>
              <c:numCache>
                <c:formatCode>_-* #,##0.00_-;\-* #,##0.00_-;_-* "-"??_-;_-@_-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Hoja1!$J$10:$J$39</c:f>
              <c:numCache>
                <c:formatCode>General</c:formatCode>
                <c:ptCount val="30"/>
                <c:pt idx="0">
                  <c:v>30</c:v>
                </c:pt>
                <c:pt idx="1">
                  <c:v>77</c:v>
                </c:pt>
                <c:pt idx="2">
                  <c:v>42</c:v>
                </c:pt>
                <c:pt idx="3">
                  <c:v>45</c:v>
                </c:pt>
                <c:pt idx="4">
                  <c:v>69</c:v>
                </c:pt>
                <c:pt idx="5">
                  <c:v>78</c:v>
                </c:pt>
                <c:pt idx="6">
                  <c:v>21</c:v>
                </c:pt>
                <c:pt idx="7">
                  <c:v>10</c:v>
                </c:pt>
                <c:pt idx="8">
                  <c:v>9</c:v>
                </c:pt>
                <c:pt idx="9" formatCode="_-* #,##0_-;\-* #,##0_-;_-* &quot;-&quot;??_-;_-@_-">
                  <c:v>5</c:v>
                </c:pt>
                <c:pt idx="10">
                  <c:v>12</c:v>
                </c:pt>
                <c:pt idx="11">
                  <c:v>45</c:v>
                </c:pt>
                <c:pt idx="12">
                  <c:v>10</c:v>
                </c:pt>
                <c:pt idx="13">
                  <c:v>30</c:v>
                </c:pt>
                <c:pt idx="14">
                  <c:v>42</c:v>
                </c:pt>
                <c:pt idx="15">
                  <c:v>45</c:v>
                </c:pt>
                <c:pt idx="16">
                  <c:v>65</c:v>
                </c:pt>
                <c:pt idx="17">
                  <c:v>15</c:v>
                </c:pt>
                <c:pt idx="18">
                  <c:v>36</c:v>
                </c:pt>
                <c:pt idx="19">
                  <c:v>80</c:v>
                </c:pt>
                <c:pt idx="20">
                  <c:v>30</c:v>
                </c:pt>
                <c:pt idx="21">
                  <c:v>50</c:v>
                </c:pt>
                <c:pt idx="22">
                  <c:v>120</c:v>
                </c:pt>
                <c:pt idx="23">
                  <c:v>59</c:v>
                </c:pt>
                <c:pt idx="24">
                  <c:v>12</c:v>
                </c:pt>
                <c:pt idx="25">
                  <c:v>30</c:v>
                </c:pt>
                <c:pt idx="26">
                  <c:v>24</c:v>
                </c:pt>
                <c:pt idx="27">
                  <c:v>48</c:v>
                </c:pt>
                <c:pt idx="28">
                  <c:v>41</c:v>
                </c:pt>
                <c:pt idx="29">
                  <c:v>53</c:v>
                </c:pt>
              </c:numCache>
            </c:numRef>
          </c:val>
        </c:ser>
        <c:marker val="1"/>
        <c:axId val="49370240"/>
        <c:axId val="49371776"/>
      </c:lineChart>
      <c:catAx>
        <c:axId val="49370240"/>
        <c:scaling>
          <c:orientation val="minMax"/>
        </c:scaling>
        <c:axPos val="b"/>
        <c:numFmt formatCode="_-* #,##0.00_-;\-* #,##0.00_-;_-* &quot;-&quot;??_-;_-@_-" sourceLinked="1"/>
        <c:tickLblPos val="nextTo"/>
        <c:crossAx val="49371776"/>
        <c:crosses val="autoZero"/>
        <c:auto val="1"/>
        <c:lblAlgn val="ctr"/>
        <c:lblOffset val="100"/>
      </c:catAx>
      <c:valAx>
        <c:axId val="49371776"/>
        <c:scaling>
          <c:orientation val="minMax"/>
        </c:scaling>
        <c:axPos val="l"/>
        <c:majorGridlines/>
        <c:numFmt formatCode="General" sourceLinked="1"/>
        <c:tickLblPos val="nextTo"/>
        <c:crossAx val="49370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lineChart>
        <c:grouping val="stacked"/>
        <c:ser>
          <c:idx val="0"/>
          <c:order val="0"/>
          <c:tx>
            <c:strRef>
              <c:f>Hoja1!$I$43</c:f>
              <c:strCache>
                <c:ptCount val="1"/>
                <c:pt idx="0">
                  <c:v>PASTELES DIARIOS</c:v>
                </c:pt>
              </c:strCache>
            </c:strRef>
          </c:tx>
          <c:marker>
            <c:symbol val="none"/>
          </c:marker>
          <c:cat>
            <c:numRef>
              <c:f>Hoja1!$H$44:$H$73</c:f>
              <c:numCache>
                <c:formatCode>_-* #,##0.00_-;\-* #,##0.00_-;_-* "-"??_-;_-@_-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Hoja1!$I$44:$I$73</c:f>
              <c:numCache>
                <c:formatCode>General</c:formatCode>
                <c:ptCount val="30"/>
                <c:pt idx="0">
                  <c:v>16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</c:numCache>
            </c:numRef>
          </c:val>
        </c:ser>
        <c:ser>
          <c:idx val="1"/>
          <c:order val="1"/>
          <c:tx>
            <c:strRef>
              <c:f>Hoja1!$J$43</c:f>
              <c:strCache>
                <c:ptCount val="1"/>
                <c:pt idx="0">
                  <c:v>VENTA REAL</c:v>
                </c:pt>
              </c:strCache>
            </c:strRef>
          </c:tx>
          <c:marker>
            <c:symbol val="none"/>
          </c:marker>
          <c:cat>
            <c:numRef>
              <c:f>Hoja1!$H$44:$H$73</c:f>
              <c:numCache>
                <c:formatCode>_-* #,##0.00_-;\-* #,##0.00_-;_-* "-"??_-;_-@_-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Hoja1!$J$44:$J$73</c:f>
              <c:numCache>
                <c:formatCode>General</c:formatCode>
                <c:ptCount val="30"/>
                <c:pt idx="0">
                  <c:v>12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24</c:v>
                </c:pt>
                <c:pt idx="6">
                  <c:v>50</c:v>
                </c:pt>
                <c:pt idx="7">
                  <c:v>16</c:v>
                </c:pt>
                <c:pt idx="8">
                  <c:v>19</c:v>
                </c:pt>
                <c:pt idx="9" formatCode="_-* #,##0_-;\-* #,##0_-;_-* &quot;-&quot;??_-;_-@_-">
                  <c:v>18</c:v>
                </c:pt>
                <c:pt idx="10">
                  <c:v>20</c:v>
                </c:pt>
                <c:pt idx="11">
                  <c:v>30</c:v>
                </c:pt>
                <c:pt idx="12">
                  <c:v>25</c:v>
                </c:pt>
                <c:pt idx="13">
                  <c:v>21</c:v>
                </c:pt>
                <c:pt idx="14">
                  <c:v>14</c:v>
                </c:pt>
                <c:pt idx="15">
                  <c:v>18</c:v>
                </c:pt>
                <c:pt idx="16">
                  <c:v>19</c:v>
                </c:pt>
                <c:pt idx="17">
                  <c:v>40</c:v>
                </c:pt>
                <c:pt idx="18">
                  <c:v>23</c:v>
                </c:pt>
                <c:pt idx="19">
                  <c:v>15</c:v>
                </c:pt>
                <c:pt idx="20">
                  <c:v>24</c:v>
                </c:pt>
                <c:pt idx="21">
                  <c:v>26</c:v>
                </c:pt>
                <c:pt idx="22">
                  <c:v>29</c:v>
                </c:pt>
                <c:pt idx="23">
                  <c:v>46</c:v>
                </c:pt>
                <c:pt idx="24">
                  <c:v>40</c:v>
                </c:pt>
                <c:pt idx="25">
                  <c:v>42</c:v>
                </c:pt>
                <c:pt idx="26">
                  <c:v>41</c:v>
                </c:pt>
                <c:pt idx="27">
                  <c:v>23</c:v>
                </c:pt>
                <c:pt idx="28">
                  <c:v>26</c:v>
                </c:pt>
                <c:pt idx="29">
                  <c:v>21</c:v>
                </c:pt>
              </c:numCache>
            </c:numRef>
          </c:val>
        </c:ser>
        <c:marker val="1"/>
        <c:axId val="164499840"/>
        <c:axId val="164502912"/>
      </c:lineChart>
      <c:catAx>
        <c:axId val="164499840"/>
        <c:scaling>
          <c:orientation val="minMax"/>
        </c:scaling>
        <c:axPos val="b"/>
        <c:numFmt formatCode="_-* #,##0.00_-;\-* #,##0.00_-;_-* &quot;-&quot;??_-;_-@_-" sourceLinked="1"/>
        <c:tickLblPos val="nextTo"/>
        <c:crossAx val="164502912"/>
        <c:crosses val="autoZero"/>
        <c:auto val="1"/>
        <c:lblAlgn val="ctr"/>
        <c:lblOffset val="100"/>
      </c:catAx>
      <c:valAx>
        <c:axId val="164502912"/>
        <c:scaling>
          <c:orientation val="minMax"/>
        </c:scaling>
        <c:axPos val="l"/>
        <c:majorGridlines/>
        <c:numFmt formatCode="General" sourceLinked="1"/>
        <c:tickLblPos val="nextTo"/>
        <c:crossAx val="16449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lineChart>
        <c:grouping val="stacked"/>
        <c:ser>
          <c:idx val="0"/>
          <c:order val="0"/>
          <c:tx>
            <c:strRef>
              <c:f>Hoja1!$I$77</c:f>
              <c:strCache>
                <c:ptCount val="1"/>
                <c:pt idx="0">
                  <c:v>PASTELES DIARIOS</c:v>
                </c:pt>
              </c:strCache>
            </c:strRef>
          </c:tx>
          <c:marker>
            <c:symbol val="none"/>
          </c:marker>
          <c:cat>
            <c:numRef>
              <c:f>Hoja1!$H$78:$H$107</c:f>
              <c:numCache>
                <c:formatCode>_-* #,##0.00_-;\-* #,##0.00_-;_-* "-"??_-;_-@_-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Hoja1!$I$78:$I$107</c:f>
              <c:numCache>
                <c:formatCode>General</c:formatCode>
                <c:ptCount val="3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</c:numCache>
            </c:numRef>
          </c:val>
        </c:ser>
        <c:ser>
          <c:idx val="1"/>
          <c:order val="1"/>
          <c:tx>
            <c:strRef>
              <c:f>Hoja1!$J$77</c:f>
              <c:strCache>
                <c:ptCount val="1"/>
                <c:pt idx="0">
                  <c:v>VENTA REAL</c:v>
                </c:pt>
              </c:strCache>
            </c:strRef>
          </c:tx>
          <c:marker>
            <c:symbol val="none"/>
          </c:marker>
          <c:cat>
            <c:numRef>
              <c:f>Hoja1!$H$78:$H$107</c:f>
              <c:numCache>
                <c:formatCode>_-* #,##0.00_-;\-* #,##0.00_-;_-* "-"??_-;_-@_-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Hoja1!$J$78:$J$107</c:f>
              <c:numCache>
                <c:formatCode>General</c:formatCode>
                <c:ptCount val="30"/>
                <c:pt idx="0">
                  <c:v>24</c:v>
                </c:pt>
                <c:pt idx="1">
                  <c:v>26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45</c:v>
                </c:pt>
                <c:pt idx="6">
                  <c:v>41</c:v>
                </c:pt>
                <c:pt idx="7">
                  <c:v>40</c:v>
                </c:pt>
                <c:pt idx="8">
                  <c:v>30</c:v>
                </c:pt>
                <c:pt idx="9" formatCode="_-* #,##0_-;\-* #,##0_-;_-* &quot;-&quot;??_-;_-@_-">
                  <c:v>23</c:v>
                </c:pt>
                <c:pt idx="10">
                  <c:v>26</c:v>
                </c:pt>
                <c:pt idx="11">
                  <c:v>25</c:v>
                </c:pt>
                <c:pt idx="12">
                  <c:v>31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17</c:v>
                </c:pt>
                <c:pt idx="17">
                  <c:v>12</c:v>
                </c:pt>
                <c:pt idx="18">
                  <c:v>60</c:v>
                </c:pt>
                <c:pt idx="19">
                  <c:v>41</c:v>
                </c:pt>
                <c:pt idx="20">
                  <c:v>23</c:v>
                </c:pt>
                <c:pt idx="21">
                  <c:v>10</c:v>
                </c:pt>
                <c:pt idx="22">
                  <c:v>32</c:v>
                </c:pt>
                <c:pt idx="23">
                  <c:v>12</c:v>
                </c:pt>
                <c:pt idx="24">
                  <c:v>15</c:v>
                </c:pt>
                <c:pt idx="25">
                  <c:v>29</c:v>
                </c:pt>
                <c:pt idx="26">
                  <c:v>28</c:v>
                </c:pt>
                <c:pt idx="27">
                  <c:v>30</c:v>
                </c:pt>
                <c:pt idx="28">
                  <c:v>32</c:v>
                </c:pt>
                <c:pt idx="29">
                  <c:v>25</c:v>
                </c:pt>
              </c:numCache>
            </c:numRef>
          </c:val>
        </c:ser>
        <c:marker val="1"/>
        <c:axId val="159550080"/>
        <c:axId val="159557504"/>
      </c:lineChart>
      <c:catAx>
        <c:axId val="159550080"/>
        <c:scaling>
          <c:orientation val="minMax"/>
        </c:scaling>
        <c:axPos val="b"/>
        <c:numFmt formatCode="_-* #,##0.00_-;\-* #,##0.00_-;_-* &quot;-&quot;??_-;_-@_-" sourceLinked="1"/>
        <c:tickLblPos val="nextTo"/>
        <c:crossAx val="159557504"/>
        <c:crosses val="autoZero"/>
        <c:auto val="1"/>
        <c:lblAlgn val="ctr"/>
        <c:lblOffset val="100"/>
      </c:catAx>
      <c:valAx>
        <c:axId val="159557504"/>
        <c:scaling>
          <c:orientation val="minMax"/>
        </c:scaling>
        <c:axPos val="l"/>
        <c:majorGridlines/>
        <c:numFmt formatCode="General" sourceLinked="1"/>
        <c:tickLblPos val="nextTo"/>
        <c:crossAx val="1595500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13606</xdr:colOff>
      <xdr:row>8</xdr:row>
      <xdr:rowOff>13607</xdr:rowOff>
    </xdr:from>
    <xdr:to>
      <xdr:col>21</xdr:col>
      <xdr:colOff>738187</xdr:colOff>
      <xdr:row>37</xdr:row>
      <xdr:rowOff>119062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408213</xdr:colOff>
      <xdr:row>40</xdr:row>
      <xdr:rowOff>163285</xdr:rowOff>
    </xdr:from>
    <xdr:to>
      <xdr:col>21</xdr:col>
      <xdr:colOff>714374</xdr:colOff>
      <xdr:row>71</xdr:row>
      <xdr:rowOff>47625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734785</xdr:colOff>
      <xdr:row>74</xdr:row>
      <xdr:rowOff>47625</xdr:rowOff>
    </xdr:from>
    <xdr:to>
      <xdr:col>21</xdr:col>
      <xdr:colOff>738187</xdr:colOff>
      <xdr:row>102</xdr:row>
      <xdr:rowOff>40820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08"/>
  <sheetViews>
    <sheetView tabSelected="1" zoomScale="70" zoomScaleNormal="70" workbookViewId="0">
      <selection activeCell="A28" sqref="A28"/>
    </sheetView>
  </sheetViews>
  <sheetFormatPr baseColWidth="10" defaultRowHeight="15"/>
  <cols>
    <col min="1" max="1" width="6.7109375" customWidth="1"/>
    <col min="2" max="2" width="29.28515625" bestFit="1" customWidth="1"/>
    <col min="3" max="3" width="19.140625" customWidth="1"/>
    <col min="4" max="4" width="15.42578125" customWidth="1"/>
    <col min="5" max="5" width="25.7109375" customWidth="1"/>
    <col min="6" max="6" width="18.28515625" customWidth="1"/>
    <col min="8" max="8" width="12.7109375" customWidth="1"/>
    <col min="9" max="9" width="21.28515625" customWidth="1"/>
    <col min="10" max="10" width="14.42578125" customWidth="1"/>
    <col min="11" max="11" width="13.85546875" customWidth="1"/>
  </cols>
  <sheetData>
    <row r="1" spans="2:13">
      <c r="B1" s="21" t="s">
        <v>13</v>
      </c>
      <c r="C1" s="21"/>
      <c r="D1" s="21"/>
      <c r="E1" s="21"/>
      <c r="F1" s="21"/>
      <c r="G1" s="21"/>
      <c r="H1" s="21"/>
      <c r="I1" s="21"/>
      <c r="J1" s="21"/>
      <c r="K1" s="21"/>
      <c r="L1" s="1"/>
      <c r="M1" s="1"/>
    </row>
    <row r="2" spans="2:13">
      <c r="B2" s="21"/>
      <c r="C2" s="21"/>
      <c r="D2" s="21"/>
      <c r="E2" s="21"/>
      <c r="F2" s="21"/>
      <c r="G2" s="21"/>
      <c r="H2" s="21"/>
      <c r="I2" s="21"/>
      <c r="J2" s="21"/>
      <c r="K2" s="21"/>
      <c r="L2" s="1"/>
      <c r="M2" s="1"/>
    </row>
    <row r="3" spans="2:13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  <c r="L3" s="1"/>
      <c r="M3" s="1"/>
    </row>
    <row r="4" spans="2:13">
      <c r="B4" s="28" t="s">
        <v>15</v>
      </c>
      <c r="C4" s="28"/>
      <c r="D4" s="28"/>
      <c r="E4" s="28"/>
      <c r="F4" s="28"/>
      <c r="G4" s="28"/>
      <c r="H4" s="28"/>
      <c r="I4" s="28"/>
      <c r="J4" s="28"/>
      <c r="K4" s="28"/>
      <c r="L4" s="1"/>
      <c r="M4" s="1"/>
    </row>
    <row r="5" spans="2:13" ht="15" customHeight="1">
      <c r="B5" s="28" t="s">
        <v>16</v>
      </c>
      <c r="C5" s="28"/>
      <c r="D5" s="28"/>
      <c r="E5" s="28"/>
      <c r="F5" s="28"/>
      <c r="G5" s="28"/>
      <c r="H5" s="28"/>
      <c r="I5" s="28"/>
      <c r="J5" s="28"/>
      <c r="K5" s="28"/>
      <c r="L5" s="1"/>
      <c r="M5" s="1"/>
    </row>
    <row r="6" spans="2:13" ht="15" customHeight="1">
      <c r="B6" s="28" t="s">
        <v>17</v>
      </c>
      <c r="C6" s="28"/>
      <c r="D6" s="28"/>
      <c r="E6" s="28"/>
      <c r="F6" s="28"/>
      <c r="G6" s="28"/>
      <c r="H6" s="28"/>
      <c r="I6" s="28"/>
      <c r="J6" s="28"/>
      <c r="K6" s="28"/>
    </row>
    <row r="7" spans="2:13"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2:13">
      <c r="B8" s="24" t="s">
        <v>19</v>
      </c>
      <c r="C8" s="24"/>
      <c r="E8" s="25" t="s">
        <v>20</v>
      </c>
      <c r="F8" s="25"/>
      <c r="H8" s="25" t="s">
        <v>20</v>
      </c>
      <c r="I8" s="25"/>
      <c r="J8" s="25"/>
      <c r="K8" s="25"/>
    </row>
    <row r="9" spans="2:13">
      <c r="B9" s="16" t="s">
        <v>0</v>
      </c>
      <c r="C9" s="16"/>
      <c r="D9" s="1"/>
      <c r="E9" s="16" t="s">
        <v>0</v>
      </c>
      <c r="F9" s="16"/>
      <c r="H9" s="13" t="s">
        <v>23</v>
      </c>
      <c r="I9" s="13" t="s">
        <v>18</v>
      </c>
      <c r="J9" s="13" t="s">
        <v>10</v>
      </c>
      <c r="K9" s="13" t="s">
        <v>11</v>
      </c>
    </row>
    <row r="10" spans="2:13">
      <c r="B10" s="5" t="s">
        <v>1</v>
      </c>
      <c r="C10" s="6">
        <v>0</v>
      </c>
      <c r="D10" s="1"/>
      <c r="E10" s="3" t="s">
        <v>1</v>
      </c>
      <c r="F10" s="23">
        <v>20000</v>
      </c>
      <c r="H10" s="11">
        <v>1</v>
      </c>
      <c r="I10" s="12">
        <v>13</v>
      </c>
      <c r="J10" s="12">
        <v>30</v>
      </c>
      <c r="K10" s="11">
        <f>J10-I10</f>
        <v>17</v>
      </c>
    </row>
    <row r="11" spans="2:13">
      <c r="B11" s="5" t="s">
        <v>2</v>
      </c>
      <c r="C11" s="6">
        <v>300</v>
      </c>
      <c r="D11" s="1"/>
      <c r="E11" s="5" t="s">
        <v>2</v>
      </c>
      <c r="F11" s="6">
        <v>300</v>
      </c>
      <c r="H11" s="11">
        <v>2</v>
      </c>
      <c r="I11" s="12">
        <v>13</v>
      </c>
      <c r="J11" s="12">
        <v>77</v>
      </c>
      <c r="K11" s="11">
        <f t="shared" ref="K11:K40" si="0">J11-I11</f>
        <v>64</v>
      </c>
    </row>
    <row r="12" spans="2:13">
      <c r="B12" s="5" t="s">
        <v>3</v>
      </c>
      <c r="C12" s="6"/>
      <c r="D12" s="1"/>
      <c r="E12" s="5" t="s">
        <v>3</v>
      </c>
      <c r="F12" s="6"/>
      <c r="H12" s="11">
        <v>3</v>
      </c>
      <c r="I12" s="12">
        <v>13</v>
      </c>
      <c r="J12" s="12">
        <v>42</v>
      </c>
      <c r="K12" s="11">
        <f t="shared" si="0"/>
        <v>29</v>
      </c>
    </row>
    <row r="13" spans="2:13">
      <c r="B13" s="5" t="s">
        <v>4</v>
      </c>
      <c r="C13" s="6">
        <v>45000</v>
      </c>
      <c r="D13" s="1"/>
      <c r="E13" s="5" t="s">
        <v>4</v>
      </c>
      <c r="F13" s="6">
        <v>45000</v>
      </c>
      <c r="H13" s="11">
        <v>4</v>
      </c>
      <c r="I13" s="12">
        <v>13</v>
      </c>
      <c r="J13" s="12">
        <v>45</v>
      </c>
      <c r="K13" s="11">
        <f t="shared" si="0"/>
        <v>32</v>
      </c>
    </row>
    <row r="14" spans="2:13">
      <c r="B14" s="15" t="s">
        <v>5</v>
      </c>
      <c r="C14" s="6">
        <v>120</v>
      </c>
      <c r="D14" s="1"/>
      <c r="E14" s="5" t="s">
        <v>5</v>
      </c>
      <c r="F14" s="6">
        <v>120</v>
      </c>
      <c r="H14" s="11">
        <v>5</v>
      </c>
      <c r="I14" s="12">
        <v>13</v>
      </c>
      <c r="J14" s="12">
        <v>69</v>
      </c>
      <c r="K14" s="11">
        <f t="shared" si="0"/>
        <v>56</v>
      </c>
    </row>
    <row r="15" spans="2:13">
      <c r="B15" s="10" t="s">
        <v>6</v>
      </c>
      <c r="C15" s="8">
        <f>C13/(C11-C14)</f>
        <v>250</v>
      </c>
      <c r="D15" s="1"/>
      <c r="E15" s="10" t="s">
        <v>6</v>
      </c>
      <c r="F15" s="8">
        <f>(F13+F10)/(F11-F14)</f>
        <v>361.11111111111109</v>
      </c>
      <c r="H15" s="11">
        <v>6</v>
      </c>
      <c r="I15" s="12">
        <v>13</v>
      </c>
      <c r="J15" s="12">
        <v>78</v>
      </c>
      <c r="K15" s="11">
        <f t="shared" si="0"/>
        <v>65</v>
      </c>
    </row>
    <row r="16" spans="2:13">
      <c r="B16" s="10" t="s">
        <v>7</v>
      </c>
      <c r="C16" s="8">
        <f>C15/30</f>
        <v>8.3333333333333339</v>
      </c>
      <c r="D16" s="1"/>
      <c r="E16" s="10" t="s">
        <v>7</v>
      </c>
      <c r="F16" s="8">
        <f>F15/30</f>
        <v>12.037037037037036</v>
      </c>
      <c r="H16" s="11">
        <v>7</v>
      </c>
      <c r="I16" s="12">
        <v>13</v>
      </c>
      <c r="J16" s="12">
        <v>21</v>
      </c>
      <c r="K16" s="11">
        <f t="shared" si="0"/>
        <v>8</v>
      </c>
    </row>
    <row r="17" spans="2:11">
      <c r="B17" s="1"/>
      <c r="C17" s="2"/>
      <c r="D17" s="1"/>
      <c r="E17" s="1"/>
      <c r="F17" s="2"/>
      <c r="H17" s="11">
        <v>8</v>
      </c>
      <c r="I17" s="12">
        <v>13</v>
      </c>
      <c r="J17" s="12">
        <v>10</v>
      </c>
      <c r="K17" s="11">
        <f t="shared" si="0"/>
        <v>-3</v>
      </c>
    </row>
    <row r="18" spans="2:11">
      <c r="B18" s="25" t="s">
        <v>21</v>
      </c>
      <c r="C18" s="25"/>
      <c r="D18" s="1"/>
      <c r="E18" s="25" t="s">
        <v>22</v>
      </c>
      <c r="F18" s="25"/>
      <c r="H18" s="11">
        <v>9</v>
      </c>
      <c r="I18" s="12">
        <v>13</v>
      </c>
      <c r="J18" s="12">
        <v>9</v>
      </c>
      <c r="K18" s="11">
        <f t="shared" si="0"/>
        <v>-4</v>
      </c>
    </row>
    <row r="19" spans="2:11">
      <c r="B19" s="16" t="s">
        <v>0</v>
      </c>
      <c r="C19" s="16"/>
      <c r="D19" s="1"/>
      <c r="E19" s="16" t="s">
        <v>0</v>
      </c>
      <c r="F19" s="16"/>
      <c r="H19" s="11">
        <v>10</v>
      </c>
      <c r="I19" s="12">
        <v>13</v>
      </c>
      <c r="J19" s="14">
        <v>5</v>
      </c>
      <c r="K19" s="11">
        <f t="shared" si="0"/>
        <v>-8</v>
      </c>
    </row>
    <row r="20" spans="2:11">
      <c r="B20" s="3" t="s">
        <v>1</v>
      </c>
      <c r="C20" s="4">
        <v>40000</v>
      </c>
      <c r="D20" s="1"/>
      <c r="E20" s="3" t="s">
        <v>1</v>
      </c>
      <c r="F20" s="23">
        <v>60000</v>
      </c>
      <c r="H20" s="11">
        <v>11</v>
      </c>
      <c r="I20" s="12">
        <v>13</v>
      </c>
      <c r="J20" s="12">
        <v>12</v>
      </c>
      <c r="K20" s="11">
        <f t="shared" si="0"/>
        <v>-1</v>
      </c>
    </row>
    <row r="21" spans="2:11">
      <c r="B21" s="5" t="s">
        <v>2</v>
      </c>
      <c r="C21" s="6">
        <v>300</v>
      </c>
      <c r="D21" s="1"/>
      <c r="E21" s="5" t="s">
        <v>2</v>
      </c>
      <c r="F21" s="6">
        <v>300</v>
      </c>
      <c r="H21" s="11">
        <v>12</v>
      </c>
      <c r="I21" s="12">
        <v>13</v>
      </c>
      <c r="J21" s="12">
        <v>45</v>
      </c>
      <c r="K21" s="11">
        <f t="shared" si="0"/>
        <v>32</v>
      </c>
    </row>
    <row r="22" spans="2:11">
      <c r="B22" s="5" t="s">
        <v>3</v>
      </c>
      <c r="C22" s="6"/>
      <c r="D22" s="1"/>
      <c r="E22" s="5" t="s">
        <v>3</v>
      </c>
      <c r="F22" s="6"/>
      <c r="H22" s="11">
        <v>13</v>
      </c>
      <c r="I22" s="12">
        <v>13</v>
      </c>
      <c r="J22" s="12">
        <v>10</v>
      </c>
      <c r="K22" s="11">
        <f t="shared" si="0"/>
        <v>-3</v>
      </c>
    </row>
    <row r="23" spans="2:11">
      <c r="B23" s="5" t="s">
        <v>4</v>
      </c>
      <c r="C23" s="6">
        <v>45000</v>
      </c>
      <c r="D23" s="1"/>
      <c r="E23" s="5" t="s">
        <v>4</v>
      </c>
      <c r="F23" s="6">
        <v>45000</v>
      </c>
      <c r="H23" s="11">
        <v>14</v>
      </c>
      <c r="I23" s="12">
        <v>13</v>
      </c>
      <c r="J23" s="12">
        <v>30</v>
      </c>
      <c r="K23" s="11">
        <f t="shared" si="0"/>
        <v>17</v>
      </c>
    </row>
    <row r="24" spans="2:11">
      <c r="B24" s="5" t="s">
        <v>5</v>
      </c>
      <c r="C24" s="6">
        <v>120</v>
      </c>
      <c r="D24" s="1"/>
      <c r="E24" s="5" t="s">
        <v>5</v>
      </c>
      <c r="F24" s="6">
        <v>120</v>
      </c>
      <c r="H24" s="11">
        <v>15</v>
      </c>
      <c r="I24" s="12">
        <v>13</v>
      </c>
      <c r="J24" s="12">
        <v>42</v>
      </c>
      <c r="K24" s="11">
        <f t="shared" si="0"/>
        <v>29</v>
      </c>
    </row>
    <row r="25" spans="2:11">
      <c r="B25" s="10" t="s">
        <v>6</v>
      </c>
      <c r="C25" s="8">
        <f>(C23+C20)/(C21-C24)</f>
        <v>472.22222222222223</v>
      </c>
      <c r="D25" s="1"/>
      <c r="E25" s="10" t="s">
        <v>6</v>
      </c>
      <c r="F25" s="11">
        <f>(F23+F20)/(F21-F24)</f>
        <v>583.33333333333337</v>
      </c>
      <c r="H25" s="11">
        <v>16</v>
      </c>
      <c r="I25" s="12">
        <v>13</v>
      </c>
      <c r="J25" s="12">
        <v>45</v>
      </c>
      <c r="K25" s="11">
        <f t="shared" si="0"/>
        <v>32</v>
      </c>
    </row>
    <row r="26" spans="2:11">
      <c r="B26" s="10" t="s">
        <v>7</v>
      </c>
      <c r="C26" s="8">
        <f>C25/30</f>
        <v>15.74074074074074</v>
      </c>
      <c r="D26" s="1"/>
      <c r="E26" s="10" t="s">
        <v>7</v>
      </c>
      <c r="F26" s="8">
        <f>F25/30</f>
        <v>19.444444444444446</v>
      </c>
      <c r="H26" s="11">
        <v>17</v>
      </c>
      <c r="I26" s="12">
        <v>13</v>
      </c>
      <c r="J26" s="12">
        <v>65</v>
      </c>
      <c r="K26" s="11">
        <f t="shared" si="0"/>
        <v>52</v>
      </c>
    </row>
    <row r="27" spans="2:11">
      <c r="B27" s="1"/>
      <c r="C27" s="1"/>
      <c r="D27" s="1"/>
      <c r="E27" s="1"/>
      <c r="F27" s="1"/>
      <c r="H27" s="11">
        <v>18</v>
      </c>
      <c r="I27" s="12">
        <v>13</v>
      </c>
      <c r="J27" s="12">
        <v>15</v>
      </c>
      <c r="K27" s="11">
        <f t="shared" si="0"/>
        <v>2</v>
      </c>
    </row>
    <row r="28" spans="2:11">
      <c r="B28" s="7" t="s">
        <v>1</v>
      </c>
      <c r="C28" s="6">
        <v>0</v>
      </c>
      <c r="D28" s="23">
        <v>20000</v>
      </c>
      <c r="E28" s="4">
        <v>40000</v>
      </c>
      <c r="F28" s="23">
        <v>60000</v>
      </c>
      <c r="H28" s="11">
        <v>19</v>
      </c>
      <c r="I28" s="12">
        <v>13</v>
      </c>
      <c r="J28" s="12">
        <v>36</v>
      </c>
      <c r="K28" s="11">
        <f t="shared" si="0"/>
        <v>23</v>
      </c>
    </row>
    <row r="29" spans="2:11" ht="15" customHeight="1">
      <c r="B29" s="7" t="s">
        <v>8</v>
      </c>
      <c r="C29" s="11">
        <v>250</v>
      </c>
      <c r="D29" s="8">
        <v>362</v>
      </c>
      <c r="E29" s="8">
        <v>473</v>
      </c>
      <c r="F29" s="8">
        <v>584</v>
      </c>
      <c r="H29" s="11">
        <v>20</v>
      </c>
      <c r="I29" s="12">
        <v>13</v>
      </c>
      <c r="J29" s="12">
        <v>80</v>
      </c>
      <c r="K29" s="11">
        <f t="shared" si="0"/>
        <v>67</v>
      </c>
    </row>
    <row r="30" spans="2:11" ht="15" customHeight="1">
      <c r="B30" s="9" t="s">
        <v>9</v>
      </c>
      <c r="C30" s="11">
        <f>C29/30</f>
        <v>8.3333333333333339</v>
      </c>
      <c r="D30" s="8">
        <v>13</v>
      </c>
      <c r="E30" s="8">
        <v>16</v>
      </c>
      <c r="F30" s="8">
        <v>20</v>
      </c>
      <c r="H30" s="11">
        <v>21</v>
      </c>
      <c r="I30" s="12">
        <v>13</v>
      </c>
      <c r="J30" s="12">
        <v>30</v>
      </c>
      <c r="K30" s="11">
        <f t="shared" si="0"/>
        <v>17</v>
      </c>
    </row>
    <row r="31" spans="2:11">
      <c r="H31" s="11">
        <v>22</v>
      </c>
      <c r="I31" s="12">
        <v>13</v>
      </c>
      <c r="J31" s="12">
        <v>50</v>
      </c>
      <c r="K31" s="11">
        <f>J31-I31</f>
        <v>37</v>
      </c>
    </row>
    <row r="32" spans="2:11">
      <c r="H32" s="11">
        <v>23</v>
      </c>
      <c r="I32" s="12">
        <v>13</v>
      </c>
      <c r="J32" s="12">
        <v>120</v>
      </c>
      <c r="K32" s="11">
        <f t="shared" si="0"/>
        <v>107</v>
      </c>
    </row>
    <row r="33" spans="2:11">
      <c r="B33" s="17"/>
      <c r="C33" s="17"/>
      <c r="D33" s="17"/>
      <c r="E33" s="17"/>
      <c r="F33" s="17"/>
      <c r="H33" s="11">
        <v>24</v>
      </c>
      <c r="I33" s="12">
        <v>13</v>
      </c>
      <c r="J33" s="12">
        <v>59</v>
      </c>
      <c r="K33" s="11">
        <f>J33-I33</f>
        <v>46</v>
      </c>
    </row>
    <row r="34" spans="2:11">
      <c r="B34" s="18"/>
      <c r="C34" s="18"/>
      <c r="D34" s="18"/>
      <c r="E34" s="18"/>
      <c r="F34" s="18"/>
      <c r="H34" s="11">
        <v>25</v>
      </c>
      <c r="I34" s="12">
        <v>13</v>
      </c>
      <c r="J34" s="12">
        <v>12</v>
      </c>
      <c r="K34" s="11">
        <f t="shared" si="0"/>
        <v>-1</v>
      </c>
    </row>
    <row r="35" spans="2:11">
      <c r="B35" s="19"/>
      <c r="C35" s="19"/>
      <c r="D35" s="19"/>
      <c r="E35" s="19"/>
      <c r="F35" s="19"/>
      <c r="H35" s="11">
        <v>26</v>
      </c>
      <c r="I35" s="12">
        <v>13</v>
      </c>
      <c r="J35" s="12">
        <v>30</v>
      </c>
      <c r="K35" s="11">
        <f t="shared" si="0"/>
        <v>17</v>
      </c>
    </row>
    <row r="36" spans="2:11">
      <c r="B36" s="18"/>
      <c r="C36" s="18"/>
      <c r="D36" s="18"/>
      <c r="E36" s="18"/>
      <c r="F36" s="18"/>
      <c r="H36" s="11">
        <v>27</v>
      </c>
      <c r="I36" s="12">
        <v>13</v>
      </c>
      <c r="J36" s="12">
        <v>24</v>
      </c>
      <c r="K36" s="11">
        <f t="shared" si="0"/>
        <v>11</v>
      </c>
    </row>
    <row r="37" spans="2:11">
      <c r="B37" s="20"/>
      <c r="C37" s="20"/>
      <c r="D37" s="20"/>
      <c r="E37" s="20"/>
      <c r="F37" s="20"/>
      <c r="H37" s="11">
        <v>28</v>
      </c>
      <c r="I37" s="12">
        <v>13</v>
      </c>
      <c r="J37" s="12">
        <v>48</v>
      </c>
      <c r="K37" s="11">
        <f t="shared" si="0"/>
        <v>35</v>
      </c>
    </row>
    <row r="38" spans="2:11">
      <c r="H38" s="11">
        <v>29</v>
      </c>
      <c r="I38" s="12">
        <v>13</v>
      </c>
      <c r="J38" s="12">
        <v>41</v>
      </c>
      <c r="K38" s="11">
        <f t="shared" si="0"/>
        <v>28</v>
      </c>
    </row>
    <row r="39" spans="2:11">
      <c r="H39" s="11">
        <v>30</v>
      </c>
      <c r="I39" s="12">
        <v>13</v>
      </c>
      <c r="J39" s="12">
        <v>53</v>
      </c>
      <c r="K39" s="11">
        <f t="shared" si="0"/>
        <v>40</v>
      </c>
    </row>
    <row r="40" spans="2:11">
      <c r="H40" s="12" t="s">
        <v>12</v>
      </c>
      <c r="I40" s="12">
        <f>SUM(I10:I39)</f>
        <v>390</v>
      </c>
      <c r="J40" s="12">
        <f>SUM(J10:J39)</f>
        <v>1233</v>
      </c>
      <c r="K40" s="11">
        <f>J40-I40</f>
        <v>843</v>
      </c>
    </row>
    <row r="41" spans="2:11">
      <c r="H41" s="26"/>
      <c r="I41" s="26"/>
      <c r="J41" s="26"/>
      <c r="K41" s="27"/>
    </row>
    <row r="42" spans="2:11">
      <c r="H42" s="25" t="s">
        <v>21</v>
      </c>
      <c r="I42" s="25"/>
      <c r="J42" s="25"/>
      <c r="K42" s="25"/>
    </row>
    <row r="43" spans="2:11">
      <c r="H43" s="13" t="s">
        <v>23</v>
      </c>
      <c r="I43" s="13" t="s">
        <v>18</v>
      </c>
      <c r="J43" s="13" t="s">
        <v>10</v>
      </c>
      <c r="K43" s="13" t="s">
        <v>11</v>
      </c>
    </row>
    <row r="44" spans="2:11">
      <c r="H44" s="11">
        <v>1</v>
      </c>
      <c r="I44" s="12">
        <v>16</v>
      </c>
      <c r="J44" s="12">
        <v>12</v>
      </c>
      <c r="K44" s="11">
        <f>J44-I44</f>
        <v>-4</v>
      </c>
    </row>
    <row r="45" spans="2:11">
      <c r="H45" s="11">
        <v>2</v>
      </c>
      <c r="I45" s="12">
        <v>16</v>
      </c>
      <c r="J45" s="12">
        <v>16</v>
      </c>
      <c r="K45" s="11">
        <f t="shared" ref="K45:K74" si="1">J45-I45</f>
        <v>0</v>
      </c>
    </row>
    <row r="46" spans="2:11">
      <c r="H46" s="11">
        <v>3</v>
      </c>
      <c r="I46" s="12">
        <v>16</v>
      </c>
      <c r="J46" s="12">
        <v>19</v>
      </c>
      <c r="K46" s="11">
        <f t="shared" si="1"/>
        <v>3</v>
      </c>
    </row>
    <row r="47" spans="2:11">
      <c r="H47" s="11">
        <v>4</v>
      </c>
      <c r="I47" s="12">
        <v>16</v>
      </c>
      <c r="J47" s="12">
        <v>20</v>
      </c>
      <c r="K47" s="11">
        <f t="shared" si="1"/>
        <v>4</v>
      </c>
    </row>
    <row r="48" spans="2:11">
      <c r="H48" s="11">
        <v>5</v>
      </c>
      <c r="I48" s="12">
        <v>16</v>
      </c>
      <c r="J48" s="12">
        <v>21</v>
      </c>
      <c r="K48" s="11">
        <f t="shared" si="1"/>
        <v>5</v>
      </c>
    </row>
    <row r="49" spans="8:11">
      <c r="H49" s="11">
        <v>6</v>
      </c>
      <c r="I49" s="12">
        <v>16</v>
      </c>
      <c r="J49" s="12">
        <v>24</v>
      </c>
      <c r="K49" s="11">
        <f t="shared" si="1"/>
        <v>8</v>
      </c>
    </row>
    <row r="50" spans="8:11">
      <c r="H50" s="11">
        <v>7</v>
      </c>
      <c r="I50" s="12">
        <v>16</v>
      </c>
      <c r="J50" s="12">
        <v>50</v>
      </c>
      <c r="K50" s="11">
        <f t="shared" si="1"/>
        <v>34</v>
      </c>
    </row>
    <row r="51" spans="8:11">
      <c r="H51" s="11">
        <v>8</v>
      </c>
      <c r="I51" s="12">
        <v>16</v>
      </c>
      <c r="J51" s="12">
        <v>16</v>
      </c>
      <c r="K51" s="11">
        <f t="shared" si="1"/>
        <v>0</v>
      </c>
    </row>
    <row r="52" spans="8:11">
      <c r="H52" s="11">
        <v>9</v>
      </c>
      <c r="I52" s="12">
        <v>16</v>
      </c>
      <c r="J52" s="12">
        <v>19</v>
      </c>
      <c r="K52" s="11">
        <f t="shared" si="1"/>
        <v>3</v>
      </c>
    </row>
    <row r="53" spans="8:11">
      <c r="H53" s="11">
        <v>10</v>
      </c>
      <c r="I53" s="12">
        <v>16</v>
      </c>
      <c r="J53" s="14">
        <v>18</v>
      </c>
      <c r="K53" s="11">
        <f t="shared" si="1"/>
        <v>2</v>
      </c>
    </row>
    <row r="54" spans="8:11">
      <c r="H54" s="11">
        <v>11</v>
      </c>
      <c r="I54" s="12">
        <v>16</v>
      </c>
      <c r="J54" s="12">
        <v>20</v>
      </c>
      <c r="K54" s="11">
        <f t="shared" si="1"/>
        <v>4</v>
      </c>
    </row>
    <row r="55" spans="8:11">
      <c r="H55" s="11">
        <v>12</v>
      </c>
      <c r="I55" s="12">
        <v>16</v>
      </c>
      <c r="J55" s="12">
        <v>30</v>
      </c>
      <c r="K55" s="11">
        <f t="shared" si="1"/>
        <v>14</v>
      </c>
    </row>
    <row r="56" spans="8:11">
      <c r="H56" s="11">
        <v>13</v>
      </c>
      <c r="I56" s="12">
        <v>16</v>
      </c>
      <c r="J56" s="12">
        <v>25</v>
      </c>
      <c r="K56" s="11">
        <f t="shared" si="1"/>
        <v>9</v>
      </c>
    </row>
    <row r="57" spans="8:11">
      <c r="H57" s="11">
        <v>14</v>
      </c>
      <c r="I57" s="12">
        <v>16</v>
      </c>
      <c r="J57" s="12">
        <v>21</v>
      </c>
      <c r="K57" s="11">
        <f t="shared" si="1"/>
        <v>5</v>
      </c>
    </row>
    <row r="58" spans="8:11">
      <c r="H58" s="11">
        <v>15</v>
      </c>
      <c r="I58" s="12">
        <v>16</v>
      </c>
      <c r="J58" s="12">
        <v>14</v>
      </c>
      <c r="K58" s="11">
        <f t="shared" si="1"/>
        <v>-2</v>
      </c>
    </row>
    <row r="59" spans="8:11">
      <c r="H59" s="11">
        <v>16</v>
      </c>
      <c r="I59" s="12">
        <v>16</v>
      </c>
      <c r="J59" s="12">
        <v>18</v>
      </c>
      <c r="K59" s="11">
        <f t="shared" si="1"/>
        <v>2</v>
      </c>
    </row>
    <row r="60" spans="8:11">
      <c r="H60" s="11">
        <v>17</v>
      </c>
      <c r="I60" s="12">
        <v>16</v>
      </c>
      <c r="J60" s="12">
        <v>19</v>
      </c>
      <c r="K60" s="11">
        <f t="shared" si="1"/>
        <v>3</v>
      </c>
    </row>
    <row r="61" spans="8:11">
      <c r="H61" s="11">
        <v>18</v>
      </c>
      <c r="I61" s="12">
        <v>16</v>
      </c>
      <c r="J61" s="12">
        <v>40</v>
      </c>
      <c r="K61" s="11">
        <f t="shared" si="1"/>
        <v>24</v>
      </c>
    </row>
    <row r="62" spans="8:11">
      <c r="H62" s="11">
        <v>19</v>
      </c>
      <c r="I62" s="12">
        <v>16</v>
      </c>
      <c r="J62" s="12">
        <v>23</v>
      </c>
      <c r="K62" s="11">
        <f t="shared" si="1"/>
        <v>7</v>
      </c>
    </row>
    <row r="63" spans="8:11">
      <c r="H63" s="11">
        <v>20</v>
      </c>
      <c r="I63" s="12">
        <v>16</v>
      </c>
      <c r="J63" s="12">
        <v>15</v>
      </c>
      <c r="K63" s="11">
        <f t="shared" si="1"/>
        <v>-1</v>
      </c>
    </row>
    <row r="64" spans="8:11">
      <c r="H64" s="11">
        <v>21</v>
      </c>
      <c r="I64" s="12">
        <v>16</v>
      </c>
      <c r="J64" s="12">
        <v>24</v>
      </c>
      <c r="K64" s="11">
        <f t="shared" si="1"/>
        <v>8</v>
      </c>
    </row>
    <row r="65" spans="8:11">
      <c r="H65" s="11">
        <v>22</v>
      </c>
      <c r="I65" s="12">
        <v>16</v>
      </c>
      <c r="J65" s="12">
        <v>26</v>
      </c>
      <c r="K65" s="11">
        <f>J65-I65</f>
        <v>10</v>
      </c>
    </row>
    <row r="66" spans="8:11">
      <c r="H66" s="11">
        <v>23</v>
      </c>
      <c r="I66" s="12">
        <v>16</v>
      </c>
      <c r="J66" s="12">
        <v>29</v>
      </c>
      <c r="K66" s="11">
        <f t="shared" ref="K66:K74" si="2">J66-I66</f>
        <v>13</v>
      </c>
    </row>
    <row r="67" spans="8:11">
      <c r="H67" s="11">
        <v>24</v>
      </c>
      <c r="I67" s="12">
        <v>16</v>
      </c>
      <c r="J67" s="12">
        <v>46</v>
      </c>
      <c r="K67" s="11">
        <f>J67-I67</f>
        <v>30</v>
      </c>
    </row>
    <row r="68" spans="8:11">
      <c r="H68" s="11">
        <v>25</v>
      </c>
      <c r="I68" s="12">
        <v>16</v>
      </c>
      <c r="J68" s="12">
        <v>40</v>
      </c>
      <c r="K68" s="11">
        <f t="shared" ref="K68:K74" si="3">J68-I68</f>
        <v>24</v>
      </c>
    </row>
    <row r="69" spans="8:11">
      <c r="H69" s="11">
        <v>26</v>
      </c>
      <c r="I69" s="12">
        <v>16</v>
      </c>
      <c r="J69" s="12">
        <v>42</v>
      </c>
      <c r="K69" s="11">
        <f t="shared" si="3"/>
        <v>26</v>
      </c>
    </row>
    <row r="70" spans="8:11">
      <c r="H70" s="11">
        <v>27</v>
      </c>
      <c r="I70" s="12">
        <v>16</v>
      </c>
      <c r="J70" s="12">
        <v>41</v>
      </c>
      <c r="K70" s="11">
        <f t="shared" si="3"/>
        <v>25</v>
      </c>
    </row>
    <row r="71" spans="8:11">
      <c r="H71" s="11">
        <v>28</v>
      </c>
      <c r="I71" s="12">
        <v>16</v>
      </c>
      <c r="J71" s="12">
        <v>23</v>
      </c>
      <c r="K71" s="11">
        <f t="shared" si="3"/>
        <v>7</v>
      </c>
    </row>
    <row r="72" spans="8:11">
      <c r="H72" s="11">
        <v>29</v>
      </c>
      <c r="I72" s="12">
        <v>16</v>
      </c>
      <c r="J72" s="12">
        <v>26</v>
      </c>
      <c r="K72" s="11">
        <f t="shared" si="3"/>
        <v>10</v>
      </c>
    </row>
    <row r="73" spans="8:11">
      <c r="H73" s="11">
        <v>30</v>
      </c>
      <c r="I73" s="12">
        <v>16</v>
      </c>
      <c r="J73" s="12">
        <v>21</v>
      </c>
      <c r="K73" s="11">
        <f t="shared" si="3"/>
        <v>5</v>
      </c>
    </row>
    <row r="74" spans="8:11">
      <c r="H74" s="12" t="s">
        <v>12</v>
      </c>
      <c r="I74" s="12">
        <f>SUM(I44:I73)</f>
        <v>480</v>
      </c>
      <c r="J74" s="12">
        <f>SUM(J44:J73)</f>
        <v>758</v>
      </c>
      <c r="K74" s="11">
        <f>J74-I74</f>
        <v>278</v>
      </c>
    </row>
    <row r="75" spans="8:11">
      <c r="H75" s="26"/>
      <c r="I75" s="26"/>
      <c r="J75" s="26"/>
      <c r="K75" s="27"/>
    </row>
    <row r="76" spans="8:11">
      <c r="H76" s="25" t="s">
        <v>22</v>
      </c>
      <c r="I76" s="25"/>
      <c r="J76" s="25"/>
      <c r="K76" s="25"/>
    </row>
    <row r="77" spans="8:11">
      <c r="H77" s="13" t="s">
        <v>23</v>
      </c>
      <c r="I77" s="13" t="s">
        <v>18</v>
      </c>
      <c r="J77" s="13" t="s">
        <v>10</v>
      </c>
      <c r="K77" s="13" t="s">
        <v>11</v>
      </c>
    </row>
    <row r="78" spans="8:11">
      <c r="H78" s="11">
        <v>1</v>
      </c>
      <c r="I78" s="12">
        <v>20</v>
      </c>
      <c r="J78" s="12">
        <v>24</v>
      </c>
      <c r="K78" s="11">
        <f>J78-I78</f>
        <v>4</v>
      </c>
    </row>
    <row r="79" spans="8:11">
      <c r="H79" s="11">
        <v>2</v>
      </c>
      <c r="I79" s="12">
        <v>20</v>
      </c>
      <c r="J79" s="12">
        <v>26</v>
      </c>
      <c r="K79" s="11">
        <f t="shared" ref="K79:K108" si="4">J79-I79</f>
        <v>6</v>
      </c>
    </row>
    <row r="80" spans="8:11">
      <c r="H80" s="11">
        <v>3</v>
      </c>
      <c r="I80" s="12">
        <v>20</v>
      </c>
      <c r="J80" s="12">
        <v>29</v>
      </c>
      <c r="K80" s="11">
        <f t="shared" si="4"/>
        <v>9</v>
      </c>
    </row>
    <row r="81" spans="8:11">
      <c r="H81" s="11">
        <v>4</v>
      </c>
      <c r="I81" s="12">
        <v>20</v>
      </c>
      <c r="J81" s="12">
        <v>28</v>
      </c>
      <c r="K81" s="11">
        <f t="shared" si="4"/>
        <v>8</v>
      </c>
    </row>
    <row r="82" spans="8:11">
      <c r="H82" s="11">
        <v>5</v>
      </c>
      <c r="I82" s="12">
        <v>20</v>
      </c>
      <c r="J82" s="12">
        <v>27</v>
      </c>
      <c r="K82" s="11">
        <f t="shared" si="4"/>
        <v>7</v>
      </c>
    </row>
    <row r="83" spans="8:11">
      <c r="H83" s="11">
        <v>6</v>
      </c>
      <c r="I83" s="12">
        <v>20</v>
      </c>
      <c r="J83" s="12">
        <v>45</v>
      </c>
      <c r="K83" s="11">
        <f t="shared" si="4"/>
        <v>25</v>
      </c>
    </row>
    <row r="84" spans="8:11">
      <c r="H84" s="11">
        <v>7</v>
      </c>
      <c r="I84" s="12">
        <v>20</v>
      </c>
      <c r="J84" s="12">
        <v>41</v>
      </c>
      <c r="K84" s="11">
        <f t="shared" si="4"/>
        <v>21</v>
      </c>
    </row>
    <row r="85" spans="8:11">
      <c r="H85" s="11">
        <v>8</v>
      </c>
      <c r="I85" s="12">
        <v>20</v>
      </c>
      <c r="J85" s="12">
        <v>40</v>
      </c>
      <c r="K85" s="11">
        <f t="shared" si="4"/>
        <v>20</v>
      </c>
    </row>
    <row r="86" spans="8:11">
      <c r="H86" s="11">
        <v>9</v>
      </c>
      <c r="I86" s="12">
        <v>20</v>
      </c>
      <c r="J86" s="12">
        <v>30</v>
      </c>
      <c r="K86" s="11">
        <f t="shared" si="4"/>
        <v>10</v>
      </c>
    </row>
    <row r="87" spans="8:11">
      <c r="H87" s="11">
        <v>10</v>
      </c>
      <c r="I87" s="12">
        <v>20</v>
      </c>
      <c r="J87" s="14">
        <v>23</v>
      </c>
      <c r="K87" s="11">
        <f t="shared" si="4"/>
        <v>3</v>
      </c>
    </row>
    <row r="88" spans="8:11">
      <c r="H88" s="11">
        <v>11</v>
      </c>
      <c r="I88" s="12">
        <v>20</v>
      </c>
      <c r="J88" s="12">
        <v>26</v>
      </c>
      <c r="K88" s="11">
        <f t="shared" si="4"/>
        <v>6</v>
      </c>
    </row>
    <row r="89" spans="8:11">
      <c r="H89" s="11">
        <v>12</v>
      </c>
      <c r="I89" s="12">
        <v>20</v>
      </c>
      <c r="J89" s="12">
        <v>25</v>
      </c>
      <c r="K89" s="11">
        <f t="shared" si="4"/>
        <v>5</v>
      </c>
    </row>
    <row r="90" spans="8:11">
      <c r="H90" s="11">
        <v>13</v>
      </c>
      <c r="I90" s="12">
        <v>20</v>
      </c>
      <c r="J90" s="12">
        <v>31</v>
      </c>
      <c r="K90" s="11">
        <f t="shared" si="4"/>
        <v>11</v>
      </c>
    </row>
    <row r="91" spans="8:11">
      <c r="H91" s="11">
        <v>14</v>
      </c>
      <c r="I91" s="12">
        <v>20</v>
      </c>
      <c r="J91" s="12">
        <v>15</v>
      </c>
      <c r="K91" s="11">
        <f t="shared" si="4"/>
        <v>-5</v>
      </c>
    </row>
    <row r="92" spans="8:11">
      <c r="H92" s="11">
        <v>15</v>
      </c>
      <c r="I92" s="12">
        <v>20</v>
      </c>
      <c r="J92" s="12">
        <v>16</v>
      </c>
      <c r="K92" s="11">
        <f t="shared" si="4"/>
        <v>-4</v>
      </c>
    </row>
    <row r="93" spans="8:11">
      <c r="H93" s="11">
        <v>16</v>
      </c>
      <c r="I93" s="12">
        <v>20</v>
      </c>
      <c r="J93" s="12">
        <v>19</v>
      </c>
      <c r="K93" s="11">
        <f t="shared" si="4"/>
        <v>-1</v>
      </c>
    </row>
    <row r="94" spans="8:11">
      <c r="H94" s="11">
        <v>17</v>
      </c>
      <c r="I94" s="12">
        <v>20</v>
      </c>
      <c r="J94" s="12">
        <v>17</v>
      </c>
      <c r="K94" s="11">
        <f t="shared" si="4"/>
        <v>-3</v>
      </c>
    </row>
    <row r="95" spans="8:11">
      <c r="H95" s="11">
        <v>18</v>
      </c>
      <c r="I95" s="12">
        <v>20</v>
      </c>
      <c r="J95" s="12">
        <v>12</v>
      </c>
      <c r="K95" s="11">
        <f t="shared" si="4"/>
        <v>-8</v>
      </c>
    </row>
    <row r="96" spans="8:11">
      <c r="H96" s="11">
        <v>19</v>
      </c>
      <c r="I96" s="12">
        <v>20</v>
      </c>
      <c r="J96" s="12">
        <v>60</v>
      </c>
      <c r="K96" s="11">
        <f t="shared" si="4"/>
        <v>40</v>
      </c>
    </row>
    <row r="97" spans="8:11">
      <c r="H97" s="11">
        <v>20</v>
      </c>
      <c r="I97" s="12">
        <v>20</v>
      </c>
      <c r="J97" s="12">
        <v>41</v>
      </c>
      <c r="K97" s="11">
        <f t="shared" si="4"/>
        <v>21</v>
      </c>
    </row>
    <row r="98" spans="8:11">
      <c r="H98" s="11">
        <v>21</v>
      </c>
      <c r="I98" s="12">
        <v>20</v>
      </c>
      <c r="J98" s="12">
        <v>23</v>
      </c>
      <c r="K98" s="11">
        <f t="shared" si="4"/>
        <v>3</v>
      </c>
    </row>
    <row r="99" spans="8:11">
      <c r="H99" s="11">
        <v>22</v>
      </c>
      <c r="I99" s="12">
        <v>20</v>
      </c>
      <c r="J99" s="12">
        <v>10</v>
      </c>
      <c r="K99" s="11">
        <f>J99-I99</f>
        <v>-10</v>
      </c>
    </row>
    <row r="100" spans="8:11">
      <c r="H100" s="11">
        <v>23</v>
      </c>
      <c r="I100" s="12">
        <v>20</v>
      </c>
      <c r="J100" s="12">
        <v>32</v>
      </c>
      <c r="K100" s="11">
        <f t="shared" ref="K100:K108" si="5">J100-I100</f>
        <v>12</v>
      </c>
    </row>
    <row r="101" spans="8:11">
      <c r="H101" s="11">
        <v>24</v>
      </c>
      <c r="I101" s="12">
        <v>20</v>
      </c>
      <c r="J101" s="12">
        <v>12</v>
      </c>
      <c r="K101" s="11">
        <f>J101-I101</f>
        <v>-8</v>
      </c>
    </row>
    <row r="102" spans="8:11">
      <c r="H102" s="11">
        <v>25</v>
      </c>
      <c r="I102" s="12">
        <v>20</v>
      </c>
      <c r="J102" s="12">
        <v>15</v>
      </c>
      <c r="K102" s="11">
        <f t="shared" ref="K102:K108" si="6">J102-I102</f>
        <v>-5</v>
      </c>
    </row>
    <row r="103" spans="8:11">
      <c r="H103" s="11">
        <v>26</v>
      </c>
      <c r="I103" s="12">
        <v>20</v>
      </c>
      <c r="J103" s="12">
        <v>29</v>
      </c>
      <c r="K103" s="11">
        <f t="shared" si="6"/>
        <v>9</v>
      </c>
    </row>
    <row r="104" spans="8:11">
      <c r="H104" s="11">
        <v>27</v>
      </c>
      <c r="I104" s="12">
        <v>20</v>
      </c>
      <c r="J104" s="12">
        <v>28</v>
      </c>
      <c r="K104" s="11">
        <f t="shared" si="6"/>
        <v>8</v>
      </c>
    </row>
    <row r="105" spans="8:11">
      <c r="H105" s="11">
        <v>28</v>
      </c>
      <c r="I105" s="12">
        <v>20</v>
      </c>
      <c r="J105" s="12">
        <v>30</v>
      </c>
      <c r="K105" s="11">
        <f t="shared" si="6"/>
        <v>10</v>
      </c>
    </row>
    <row r="106" spans="8:11">
      <c r="H106" s="11">
        <v>29</v>
      </c>
      <c r="I106" s="12">
        <v>20</v>
      </c>
      <c r="J106" s="12">
        <v>32</v>
      </c>
      <c r="K106" s="11">
        <f t="shared" si="6"/>
        <v>12</v>
      </c>
    </row>
    <row r="107" spans="8:11">
      <c r="H107" s="11">
        <v>30</v>
      </c>
      <c r="I107" s="12">
        <v>20</v>
      </c>
      <c r="J107" s="12">
        <v>25</v>
      </c>
      <c r="K107" s="11">
        <f t="shared" si="6"/>
        <v>5</v>
      </c>
    </row>
    <row r="108" spans="8:11">
      <c r="H108" s="12" t="s">
        <v>12</v>
      </c>
      <c r="I108" s="12">
        <f>SUM(I78:I107)</f>
        <v>600</v>
      </c>
      <c r="J108" s="12">
        <f>SUM(J78:J107)</f>
        <v>811</v>
      </c>
      <c r="K108" s="11">
        <f>J108-I108</f>
        <v>211</v>
      </c>
    </row>
  </sheetData>
  <mergeCells count="21">
    <mergeCell ref="H8:K8"/>
    <mergeCell ref="H42:K42"/>
    <mergeCell ref="H76:K76"/>
    <mergeCell ref="B34:F34"/>
    <mergeCell ref="B35:F35"/>
    <mergeCell ref="B36:F36"/>
    <mergeCell ref="B37:F37"/>
    <mergeCell ref="B1:K2"/>
    <mergeCell ref="B3:K3"/>
    <mergeCell ref="B4:K4"/>
    <mergeCell ref="B5:K5"/>
    <mergeCell ref="B6:K6"/>
    <mergeCell ref="B8:C8"/>
    <mergeCell ref="E8:F8"/>
    <mergeCell ref="B9:C9"/>
    <mergeCell ref="E9:F9"/>
    <mergeCell ref="B19:C19"/>
    <mergeCell ref="E19:F19"/>
    <mergeCell ref="B33:F33"/>
    <mergeCell ref="B18:C18"/>
    <mergeCell ref="E18:F18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Solís</dc:creator>
  <cp:lastModifiedBy>Marcela Solís</cp:lastModifiedBy>
  <dcterms:created xsi:type="dcterms:W3CDTF">2023-04-15T17:52:25Z</dcterms:created>
  <dcterms:modified xsi:type="dcterms:W3CDTF">2023-04-17T16:26:53Z</dcterms:modified>
</cp:coreProperties>
</file>