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-15" windowWidth="20550" windowHeight="8670"/>
  </bookViews>
  <sheets>
    <sheet name="Hoja1" sheetId="1" r:id="rId1"/>
    <sheet name="Hoja2" sheetId="2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T11" i="1"/>
  <c r="T8"/>
  <c r="M11" l="1"/>
  <c r="N11" s="1"/>
  <c r="AF8"/>
  <c r="Z18"/>
  <c r="Z15"/>
  <c r="Z11"/>
  <c r="Z8"/>
  <c r="AF18"/>
  <c r="AF15"/>
  <c r="AF11"/>
  <c r="T24"/>
  <c r="T21"/>
  <c r="T18"/>
  <c r="T15"/>
  <c r="E81"/>
  <c r="C81"/>
  <c r="M15"/>
  <c r="N15" s="1"/>
  <c r="N8"/>
  <c r="M18" l="1"/>
  <c r="N18" s="1"/>
</calcChain>
</file>

<file path=xl/sharedStrings.xml><?xml version="1.0" encoding="utf-8"?>
<sst xmlns="http://schemas.openxmlformats.org/spreadsheetml/2006/main" count="181" uniqueCount="143">
  <si>
    <t>ESTADO DE POSICIÓN FINANCIERA</t>
  </si>
  <si>
    <t>ACTIVOS</t>
  </si>
  <si>
    <t>CIRCULANTE</t>
  </si>
  <si>
    <t>PASIVOS</t>
  </si>
  <si>
    <t>EFECTIVO Y VALORES REALIZABLES</t>
  </si>
  <si>
    <t>CUENTAS POR COBRRA</t>
  </si>
  <si>
    <t>ANTICIPO A PROVEEDORES</t>
  </si>
  <si>
    <t>PROVISIÓN DE CUENTAS INCOBRABLES</t>
  </si>
  <si>
    <t>INVENTARIOS</t>
  </si>
  <si>
    <t>TOTAL ACTIVO CIRCULANTE</t>
  </si>
  <si>
    <t>NO CIRCULANTE</t>
  </si>
  <si>
    <t>INMUEBLES, MAQUINARIA Y EQUIPO</t>
  </si>
  <si>
    <t>(-) DEPRECIACIÓN ACUMULADA</t>
  </si>
  <si>
    <t>TOTAL ACTIVO FIJO</t>
  </si>
  <si>
    <t>PROVEEDORES</t>
  </si>
  <si>
    <t>ACREADORES BANCARIOS CORTO PLAZO</t>
  </si>
  <si>
    <t>IMPUESTOS POR PAGAR</t>
  </si>
  <si>
    <t>TOTAL PASIVO CORTO PLAZO</t>
  </si>
  <si>
    <t>DOCUMENTOS POR PAGAR LP</t>
  </si>
  <si>
    <t>ACREEDORES HIPOTECARIOS</t>
  </si>
  <si>
    <t>OBLIGACIONES</t>
  </si>
  <si>
    <t>TOTAL PASIVOS LARGO PLAZO</t>
  </si>
  <si>
    <t>CAPITAL CONTABLE</t>
  </si>
  <si>
    <t>CAPITAL SOCIAL</t>
  </si>
  <si>
    <t>RESERVA LEGAL</t>
  </si>
  <si>
    <t>RESERVA DE REINVERSIÓN</t>
  </si>
  <si>
    <t>UTILIDAD DE EJERICIOS ANTERIORES</t>
  </si>
  <si>
    <t>UTILIDAD DEL EJERCICIO</t>
  </si>
  <si>
    <t>TOTAL PASIVO (+) CAPITAL</t>
  </si>
  <si>
    <t>PASIVO TOTAL</t>
  </si>
  <si>
    <t>ACTIVO TOTAL</t>
  </si>
  <si>
    <t>AL 31 DE DICIEMBRE DE 2008</t>
  </si>
  <si>
    <t>ESTADO DE RESULTADO INTEGRAL</t>
  </si>
  <si>
    <t>DEL 1° DE ENERO AL 31 DE DICIEMBRE DE 2008</t>
  </si>
  <si>
    <t>MENOS</t>
  </si>
  <si>
    <t>DESCUENTOS SOBRE VENTAS</t>
  </si>
  <si>
    <t>DEVOLUCIONES SOBRE VENTAS</t>
  </si>
  <si>
    <t>VENTAS NETAS</t>
  </si>
  <si>
    <t>COSTO DE ARTICULOS VENDIDOS</t>
  </si>
  <si>
    <t>INVENTARIO INICIAL</t>
  </si>
  <si>
    <t>MAS GASTOS DE COMPRAS</t>
  </si>
  <si>
    <t>COMPRAS TOTALES</t>
  </si>
  <si>
    <t>MENOS DECUENTOS SOBRE COMPRA</t>
  </si>
  <si>
    <t>MERCANCÍAS DISPONIBLES PARA LA VENTA</t>
  </si>
  <si>
    <t>MENOS INVENTARIO FINAL</t>
  </si>
  <si>
    <t>COSTO DE VENTAS</t>
  </si>
  <si>
    <t>UTILIDAD EN VENTAS</t>
  </si>
  <si>
    <t>GASTOS  GENERALES</t>
  </si>
  <si>
    <t>GASTOS DE VENTA</t>
  </si>
  <si>
    <t>SUELDOS Y COMISIONESA VENDEDORES</t>
  </si>
  <si>
    <t>SUELDOS DE LA OFICINA DE VENTAS</t>
  </si>
  <si>
    <t>VIÁTICOS</t>
  </si>
  <si>
    <t>FLETES DE MERCANCÍA REMITIDAS</t>
  </si>
  <si>
    <t>DEPRECIACIÓN DEL EQUIPO DE TRANSPORTE</t>
  </si>
  <si>
    <t>TELEFONO</t>
  </si>
  <si>
    <t>GATOS ADMINISTRATIVOS</t>
  </si>
  <si>
    <t>SUELDOS DE OFICINA</t>
  </si>
  <si>
    <t>SERVICIOS PÚBLICOS</t>
  </si>
  <si>
    <t>DEPRECIACIÓN DEL EDIFICIO</t>
  </si>
  <si>
    <t>DEPRECIACIÓN DEL EQUIPO DE OFICINA</t>
  </si>
  <si>
    <t>UTILIDAD DE OPERACIÓN</t>
  </si>
  <si>
    <t>OTROS INGRESOS</t>
  </si>
  <si>
    <t>DIVIDENDOS COBRADOS</t>
  </si>
  <si>
    <t>UTILIDAD ANTES DE IMPUESTOS</t>
  </si>
  <si>
    <t>IMPUESTOS A LA UTILIDAD</t>
  </si>
  <si>
    <t>UTILIDAD NETA</t>
  </si>
  <si>
    <t>RAZONES DE LIQUIDEZ</t>
  </si>
  <si>
    <t>RAZÓN FINANCIERA</t>
  </si>
  <si>
    <t>PROCEDIMIENTO</t>
  </si>
  <si>
    <t>RESULTADO</t>
  </si>
  <si>
    <t>EXPLICACIÓN</t>
  </si>
  <si>
    <t>EXPLICACION</t>
  </si>
  <si>
    <t>RAZÓN DE CAPITAL DE TRABAJO</t>
  </si>
  <si>
    <t>ACTIVO CIRCULANTE</t>
  </si>
  <si>
    <t>MENOS PASIVO A CORTO PLAZO</t>
  </si>
  <si>
    <t>RAZON DE CIRCULANTE</t>
  </si>
  <si>
    <t>ENTRE PASIVO A CORTO PLAZO</t>
  </si>
  <si>
    <t>RAZÓN DE LIQUIDEZ (PRUEBA DEL ÁCIDO)</t>
  </si>
  <si>
    <t>ACTIVO DISPONIBLE MENOS INVENTARIOS</t>
  </si>
  <si>
    <t>RAZÓN DE PAGO INMEDIATO</t>
  </si>
  <si>
    <t>ACTIVO CIRCULANTE MENOS INVENTARIOS MENOS CUENTAS POR COBRAR</t>
  </si>
  <si>
    <t xml:space="preserve">ROTACIÓN DE CARTERA </t>
  </si>
  <si>
    <t>PROMEDIO DE CUENTAS POR COBRAR</t>
  </si>
  <si>
    <t>DIAS DE CARTERAS</t>
  </si>
  <si>
    <t>360 DIAS DEL AÑO</t>
  </si>
  <si>
    <t>ROTACIÓN DE CARTERA</t>
  </si>
  <si>
    <t>COMPRAS A CRÉDITO</t>
  </si>
  <si>
    <t>PROMEDIO DE CUENTAS POR PAGAR</t>
  </si>
  <si>
    <t>DIAS DE PAGO DE CUENTAS POR PAGAR</t>
  </si>
  <si>
    <t>DIAS DEL AÑO</t>
  </si>
  <si>
    <t>ROTACIÓN DE CUENTAS POR PAGAR</t>
  </si>
  <si>
    <t xml:space="preserve">ROTACIÓN DE INVENTARIOS </t>
  </si>
  <si>
    <t>COSTO DE LO VENDIDO</t>
  </si>
  <si>
    <t>INVENTARIO PROMEDIO</t>
  </si>
  <si>
    <t>DIAS DE INVENTARIO</t>
  </si>
  <si>
    <t>ROTACIÓN DE INVENTARIOS</t>
  </si>
  <si>
    <t>RAZONES DE RENDIMIENTOS</t>
  </si>
  <si>
    <t>MARGEN DE UTILIDAD SOBRE VENTAS</t>
  </si>
  <si>
    <t>RENDIMIENTO DEL CAPITAL SOCIAL</t>
  </si>
  <si>
    <t>ES EL RENDIMIENTO DEL CAPITAL APOSTANDO A LA EMPRESA EN EL AÑO</t>
  </si>
  <si>
    <t>RENDIMIENTO SOBRE EL PATRIMONIO</t>
  </si>
  <si>
    <t>ES EL RENDIMIENTO DEL CAPITAL APORTADO MAS LAS UTILIDADES RETENIDAS EN LA EMPRESA</t>
  </si>
  <si>
    <t>RENDIMIENTO SOBRE LA INVERSION</t>
  </si>
  <si>
    <t>ES EL RENDIMIENTO QUE PRODUCEN TODOS LOS ACTIVOS DE LA EMPRESA</t>
  </si>
  <si>
    <t>RAZONES DE ENDEUDAMIENTO</t>
  </si>
  <si>
    <t>APALANCAMIENTO</t>
  </si>
  <si>
    <t>DEUDA A LARGO PLAZO</t>
  </si>
  <si>
    <t>PASIVO A LARGO PLAZO</t>
  </si>
  <si>
    <t>COBERTURA</t>
  </si>
  <si>
    <t>INTERESES A CARGO</t>
  </si>
  <si>
    <t>PASIVO A CORTO PLAZO</t>
  </si>
  <si>
    <t>QUE TENEMOS DE SOBRE $43,500 CONTRA EL TOTAL DE LAS DEUDAS</t>
  </si>
  <si>
    <t xml:space="preserve">ALCANZAMOS A PAGAR HASTA EL 51 PORCIENTO DE LAS DEUDAS
</t>
  </si>
  <si>
    <t xml:space="preserve"> PASIVO A CORTO PLAZO</t>
  </si>
  <si>
    <t>PODEMOS PAGAR SOLO 78 CENTAVOS POR CADA PESO QUE SE DEBE</t>
  </si>
  <si>
    <t>SUMA DE VENTAS</t>
  </si>
  <si>
    <t>DATOS COMPLEMENTARIOS</t>
  </si>
  <si>
    <t>SALDO INICIAL DE CARTERA</t>
  </si>
  <si>
    <t>SALDO FINAL DE CARTERA</t>
  </si>
  <si>
    <t>SALDO INICIAL  DE CARTERA</t>
  </si>
  <si>
    <t>COMPRAS A CREDITO</t>
  </si>
  <si>
    <t>COMPRAS A CONTADO</t>
  </si>
  <si>
    <t>LA DEUDA CON PROVEEDORES SE  HA RENOVADO 1.71 VECES EN EL AÑO</t>
  </si>
  <si>
    <t>EL PLAZO DE PAGO DE LAS CUENTAS POR PAGAR ES EN PROMEDIO 210 DÍAS</t>
  </si>
  <si>
    <t>INVENTIARIO FINAL</t>
  </si>
  <si>
    <t>EL INVENTARIO SE HA RENOVADO 2.83 VECES EN EL AÑO</t>
  </si>
  <si>
    <t>SON 127 DIAS EN QUE EL INVENTARIO SE HA RENOVADO EN EL AÑO (EL TIEMPO QUE TARDA EN SALIR LA MERCANCIA PARA RENOVARLA)</t>
  </si>
  <si>
    <t>INTERESES COBRADOS</t>
  </si>
  <si>
    <t>INTERESES PAGADOS</t>
  </si>
  <si>
    <t>NOS DICE QUE LA UTILIDAD DE OPERACIÓN CUBRE EL 63.60 % DE LOS INTERESES A CARGO DEL EJERCICIO</t>
  </si>
  <si>
    <t>ESTA RAZÓN NOS INDICA QUE EL PASIVO A MÁS DE DOS AÑOS ES DE 66.60%</t>
  </si>
  <si>
    <t>NOS DICE  QUE LA EMPRESA ESTA APALANCADA EN UN 90.57%; ES DECIR, QUE LO ACREEDORES SON DUEÑOS DE ESE PORCENTAJE DE LA EMPRESA</t>
  </si>
  <si>
    <t>RAZONES DE ACTIVIDADES</t>
  </si>
  <si>
    <t>RAZONES A LARGO PLAZO</t>
  </si>
  <si>
    <t>FÓRMULA</t>
  </si>
  <si>
    <t>NOS DICE QUE EL MONTO DE LAS VENTAS  DEL PERIODO HAN REDITUADO EN 0.61% DE GANANCIA</t>
  </si>
  <si>
    <t>NOS DICE QUE DEL TOTAL DEL ACTIVO LAS DEUDAS ABARCAN EL 4.75%  DE ESTE (LO QUE DEBEMOS)</t>
  </si>
  <si>
    <t>POR CADA PESO QUE DEBEMOS NOS SOBRAN 51CENTAVOS</t>
  </si>
  <si>
    <t>VENTAS NETAS A CREDITO</t>
  </si>
  <si>
    <t>VENTAS NETAS A CONTADO</t>
  </si>
  <si>
    <t xml:space="preserve">VENTAS NETAS </t>
  </si>
  <si>
    <t>LA CARTERA SE HA RENOVADO 4.21 VECES EN EL PERIODO (VECES)</t>
  </si>
  <si>
    <t>NOS DICE QUE SE HA RECUPERADO CARTERA EN UN PROMEDIO DE 85.51 DIAS (DIAS)</t>
  </si>
</sst>
</file>

<file path=xl/styles.xml><?xml version="1.0" encoding="utf-8"?>
<styleSheet xmlns="http://schemas.openxmlformats.org/spreadsheetml/2006/main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entury Gothic"/>
      <family val="2"/>
    </font>
    <font>
      <sz val="12"/>
      <color theme="1"/>
      <name val="Century Gothic"/>
      <family val="2"/>
    </font>
    <font>
      <b/>
      <sz val="12"/>
      <name val="Century Gothic"/>
      <family val="2"/>
    </font>
    <font>
      <b/>
      <sz val="12"/>
      <color theme="1"/>
      <name val="Century Gothic"/>
      <family val="2"/>
    </font>
  </fonts>
  <fills count="1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EA36DD"/>
        <bgColor indexed="64"/>
      </patternFill>
    </fill>
    <fill>
      <patternFill patternType="solid">
        <fgColor rgb="FF1AB295"/>
        <bgColor indexed="64"/>
      </patternFill>
    </fill>
    <fill>
      <patternFill patternType="solid">
        <fgColor rgb="FF0A96DC"/>
        <bgColor indexed="64"/>
      </patternFill>
    </fill>
    <fill>
      <patternFill patternType="solid">
        <fgColor rgb="FFC25265"/>
        <bgColor indexed="64"/>
      </patternFill>
    </fill>
    <fill>
      <patternFill patternType="solid">
        <fgColor rgb="FF3A519C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0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0" fontId="3" fillId="0" borderId="0" xfId="0" applyFont="1"/>
    <xf numFmtId="44" fontId="3" fillId="0" borderId="0" xfId="2" applyFont="1"/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2" borderId="7" xfId="0" applyFont="1" applyFill="1" applyBorder="1" applyAlignment="1">
      <alignment horizontal="center" vertical="center" wrapText="1"/>
    </xf>
    <xf numFmtId="44" fontId="3" fillId="2" borderId="7" xfId="2" applyFont="1" applyFill="1" applyBorder="1" applyAlignment="1">
      <alignment horizontal="center" vertical="center"/>
    </xf>
    <xf numFmtId="43" fontId="3" fillId="2" borderId="7" xfId="1" applyFont="1" applyFill="1" applyBorder="1" applyAlignment="1">
      <alignment horizontal="center" vertical="center"/>
    </xf>
    <xf numFmtId="164" fontId="3" fillId="2" borderId="7" xfId="1" applyNumberFormat="1" applyFont="1" applyFill="1" applyBorder="1" applyAlignment="1">
      <alignment horizontal="center" vertical="center"/>
    </xf>
    <xf numFmtId="0" fontId="3" fillId="2" borderId="8" xfId="0" applyFont="1" applyFill="1" applyBorder="1"/>
    <xf numFmtId="0" fontId="3" fillId="2" borderId="0" xfId="0" applyFont="1" applyFill="1" applyBorder="1"/>
    <xf numFmtId="44" fontId="3" fillId="2" borderId="9" xfId="2" applyFont="1" applyFill="1" applyBorder="1"/>
    <xf numFmtId="0" fontId="3" fillId="2" borderId="9" xfId="0" applyFont="1" applyFill="1" applyBorder="1"/>
    <xf numFmtId="44" fontId="3" fillId="2" borderId="0" xfId="2" applyFont="1" applyFill="1" applyBorder="1"/>
    <xf numFmtId="0" fontId="5" fillId="2" borderId="8" xfId="0" applyFont="1" applyFill="1" applyBorder="1"/>
    <xf numFmtId="0" fontId="5" fillId="2" borderId="4" xfId="0" applyFont="1" applyFill="1" applyBorder="1"/>
    <xf numFmtId="0" fontId="3" fillId="2" borderId="5" xfId="0" applyFont="1" applyFill="1" applyBorder="1"/>
    <xf numFmtId="44" fontId="3" fillId="2" borderId="6" xfId="2" applyFont="1" applyFill="1" applyBorder="1"/>
    <xf numFmtId="0" fontId="3" fillId="2" borderId="1" xfId="0" applyFont="1" applyFill="1" applyBorder="1"/>
    <xf numFmtId="0" fontId="3" fillId="2" borderId="2" xfId="0" applyFont="1" applyFill="1" applyBorder="1"/>
    <xf numFmtId="0" fontId="3" fillId="2" borderId="3" xfId="0" applyFont="1" applyFill="1" applyBorder="1"/>
    <xf numFmtId="0" fontId="5" fillId="2" borderId="10" xfId="0" applyFont="1" applyFill="1" applyBorder="1"/>
    <xf numFmtId="0" fontId="3" fillId="2" borderId="11" xfId="0" applyFont="1" applyFill="1" applyBorder="1"/>
    <xf numFmtId="44" fontId="3" fillId="2" borderId="12" xfId="2" applyFont="1" applyFill="1" applyBorder="1"/>
    <xf numFmtId="44" fontId="3" fillId="2" borderId="3" xfId="2" applyFont="1" applyFill="1" applyBorder="1"/>
    <xf numFmtId="0" fontId="3" fillId="2" borderId="10" xfId="0" applyFont="1" applyFill="1" applyBorder="1"/>
    <xf numFmtId="0" fontId="2" fillId="2" borderId="8" xfId="0" applyFont="1" applyFill="1" applyBorder="1"/>
    <xf numFmtId="44" fontId="2" fillId="2" borderId="0" xfId="2" applyFont="1" applyFill="1" applyBorder="1"/>
    <xf numFmtId="0" fontId="2" fillId="2" borderId="1" xfId="0" applyFont="1" applyFill="1" applyBorder="1"/>
    <xf numFmtId="44" fontId="2" fillId="2" borderId="3" xfId="2" applyFont="1" applyFill="1" applyBorder="1"/>
    <xf numFmtId="44" fontId="2" fillId="2" borderId="9" xfId="2" applyFont="1" applyFill="1" applyBorder="1"/>
    <xf numFmtId="0" fontId="2" fillId="2" borderId="4" xfId="0" applyFont="1" applyFill="1" applyBorder="1"/>
    <xf numFmtId="44" fontId="2" fillId="2" borderId="5" xfId="2" applyFont="1" applyFill="1" applyBorder="1"/>
    <xf numFmtId="44" fontId="2" fillId="2" borderId="6" xfId="2" applyFont="1" applyFill="1" applyBorder="1"/>
    <xf numFmtId="44" fontId="2" fillId="2" borderId="7" xfId="2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3" fillId="5" borderId="0" xfId="0" applyFont="1" applyFill="1" applyBorder="1" applyAlignment="1">
      <alignment horizontal="center" vertical="center"/>
    </xf>
    <xf numFmtId="0" fontId="3" fillId="5" borderId="9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11" borderId="1" xfId="0" applyFont="1" applyFill="1" applyBorder="1" applyAlignment="1">
      <alignment horizontal="center" vertical="center"/>
    </xf>
    <xf numFmtId="0" fontId="3" fillId="11" borderId="2" xfId="0" applyFont="1" applyFill="1" applyBorder="1" applyAlignment="1">
      <alignment horizontal="center" vertical="center"/>
    </xf>
    <xf numFmtId="0" fontId="3" fillId="11" borderId="3" xfId="0" applyFont="1" applyFill="1" applyBorder="1" applyAlignment="1">
      <alignment horizontal="center" vertical="center"/>
    </xf>
    <xf numFmtId="0" fontId="3" fillId="11" borderId="8" xfId="0" applyFont="1" applyFill="1" applyBorder="1" applyAlignment="1">
      <alignment horizontal="center" vertical="center"/>
    </xf>
    <xf numFmtId="0" fontId="3" fillId="11" borderId="0" xfId="0" applyFont="1" applyFill="1" applyBorder="1" applyAlignment="1">
      <alignment horizontal="center" vertical="center"/>
    </xf>
    <xf numFmtId="0" fontId="3" fillId="11" borderId="9" xfId="0" applyFont="1" applyFill="1" applyBorder="1" applyAlignment="1">
      <alignment horizontal="center" vertical="center"/>
    </xf>
    <xf numFmtId="0" fontId="3" fillId="11" borderId="4" xfId="0" applyFont="1" applyFill="1" applyBorder="1" applyAlignment="1">
      <alignment horizontal="center" vertical="center"/>
    </xf>
    <xf numFmtId="0" fontId="3" fillId="11" borderId="5" xfId="0" applyFont="1" applyFill="1" applyBorder="1" applyAlignment="1">
      <alignment horizontal="center" vertical="center"/>
    </xf>
    <xf numFmtId="0" fontId="3" fillId="11" borderId="6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/>
    </xf>
    <xf numFmtId="0" fontId="5" fillId="4" borderId="0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/>
    </xf>
    <xf numFmtId="0" fontId="3" fillId="9" borderId="1" xfId="0" applyFont="1" applyFill="1" applyBorder="1" applyAlignment="1">
      <alignment horizontal="center" vertical="center"/>
    </xf>
    <xf numFmtId="0" fontId="3" fillId="9" borderId="2" xfId="0" applyFont="1" applyFill="1" applyBorder="1" applyAlignment="1">
      <alignment horizontal="center" vertical="center"/>
    </xf>
    <xf numFmtId="0" fontId="3" fillId="9" borderId="3" xfId="0" applyFont="1" applyFill="1" applyBorder="1" applyAlignment="1">
      <alignment horizontal="center" vertical="center"/>
    </xf>
    <xf numFmtId="0" fontId="3" fillId="9" borderId="4" xfId="0" applyFont="1" applyFill="1" applyBorder="1" applyAlignment="1">
      <alignment horizontal="center" vertical="center"/>
    </xf>
    <xf numFmtId="0" fontId="3" fillId="9" borderId="5" xfId="0" applyFont="1" applyFill="1" applyBorder="1" applyAlignment="1">
      <alignment horizontal="center" vertical="center"/>
    </xf>
    <xf numFmtId="0" fontId="3" fillId="9" borderId="6" xfId="0" applyFont="1" applyFill="1" applyBorder="1" applyAlignment="1">
      <alignment horizontal="center" vertical="center"/>
    </xf>
    <xf numFmtId="0" fontId="3" fillId="10" borderId="1" xfId="0" applyFont="1" applyFill="1" applyBorder="1" applyAlignment="1">
      <alignment horizontal="center" vertical="center"/>
    </xf>
    <xf numFmtId="0" fontId="3" fillId="10" borderId="2" xfId="0" applyFont="1" applyFill="1" applyBorder="1" applyAlignment="1">
      <alignment horizontal="center" vertical="center"/>
    </xf>
    <xf numFmtId="0" fontId="3" fillId="10" borderId="3" xfId="0" applyFont="1" applyFill="1" applyBorder="1" applyAlignment="1">
      <alignment horizontal="center" vertical="center"/>
    </xf>
    <xf numFmtId="0" fontId="3" fillId="10" borderId="4" xfId="0" applyFont="1" applyFill="1" applyBorder="1" applyAlignment="1">
      <alignment horizontal="center" vertical="center"/>
    </xf>
    <xf numFmtId="0" fontId="3" fillId="10" borderId="5" xfId="0" applyFont="1" applyFill="1" applyBorder="1" applyAlignment="1">
      <alignment horizontal="center" vertical="center"/>
    </xf>
    <xf numFmtId="0" fontId="3" fillId="10" borderId="6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43" fontId="3" fillId="2" borderId="7" xfId="1" applyNumberFormat="1" applyFont="1" applyFill="1" applyBorder="1" applyAlignment="1">
      <alignment horizontal="center" vertical="center" wrapText="1"/>
    </xf>
    <xf numFmtId="43" fontId="3" fillId="2" borderId="7" xfId="1" applyFont="1" applyFill="1" applyBorder="1" applyAlignment="1">
      <alignment horizontal="center" vertical="center" wrapText="1"/>
    </xf>
    <xf numFmtId="44" fontId="3" fillId="2" borderId="7" xfId="2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3" fillId="6" borderId="2" xfId="0" applyFont="1" applyFill="1" applyBorder="1" applyAlignment="1">
      <alignment horizontal="center" vertical="center"/>
    </xf>
    <xf numFmtId="0" fontId="3" fillId="6" borderId="3" xfId="0" applyFont="1" applyFill="1" applyBorder="1" applyAlignment="1">
      <alignment horizontal="center" vertical="center"/>
    </xf>
    <xf numFmtId="0" fontId="3" fillId="6" borderId="8" xfId="0" applyFont="1" applyFill="1" applyBorder="1" applyAlignment="1">
      <alignment horizontal="center" vertical="center"/>
    </xf>
    <xf numFmtId="0" fontId="3" fillId="6" borderId="0" xfId="0" applyFont="1" applyFill="1" applyBorder="1" applyAlignment="1">
      <alignment horizontal="center" vertical="center"/>
    </xf>
    <xf numFmtId="0" fontId="3" fillId="6" borderId="9" xfId="0" applyFont="1" applyFill="1" applyBorder="1" applyAlignment="1">
      <alignment horizontal="center" vertical="center"/>
    </xf>
    <xf numFmtId="43" fontId="3" fillId="2" borderId="7" xfId="1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44" fontId="3" fillId="2" borderId="7" xfId="0" applyNumberFormat="1" applyFont="1" applyFill="1" applyBorder="1" applyAlignment="1">
      <alignment horizontal="center" vertical="center"/>
    </xf>
    <xf numFmtId="10" fontId="3" fillId="2" borderId="7" xfId="3" applyNumberFormat="1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 wrapText="1"/>
    </xf>
    <xf numFmtId="0" fontId="3" fillId="7" borderId="4" xfId="0" applyFont="1" applyFill="1" applyBorder="1" applyAlignment="1">
      <alignment horizontal="center" vertical="center" wrapText="1"/>
    </xf>
    <xf numFmtId="0" fontId="3" fillId="8" borderId="1" xfId="0" applyFont="1" applyFill="1" applyBorder="1" applyAlignment="1">
      <alignment horizontal="center" vertical="center" wrapText="1"/>
    </xf>
    <xf numFmtId="0" fontId="3" fillId="8" borderId="4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/>
    </xf>
    <xf numFmtId="0" fontId="3" fillId="7" borderId="2" xfId="0" applyFont="1" applyFill="1" applyBorder="1" applyAlignment="1">
      <alignment horizontal="center" vertical="center"/>
    </xf>
    <xf numFmtId="0" fontId="3" fillId="7" borderId="3" xfId="0" applyFont="1" applyFill="1" applyBorder="1" applyAlignment="1">
      <alignment horizontal="center" vertical="center"/>
    </xf>
    <xf numFmtId="0" fontId="3" fillId="7" borderId="8" xfId="0" applyFont="1" applyFill="1" applyBorder="1" applyAlignment="1">
      <alignment horizontal="center" vertical="center"/>
    </xf>
    <xf numFmtId="0" fontId="3" fillId="7" borderId="0" xfId="0" applyFont="1" applyFill="1" applyBorder="1" applyAlignment="1">
      <alignment horizontal="center" vertical="center"/>
    </xf>
    <xf numFmtId="0" fontId="3" fillId="7" borderId="9" xfId="0" applyFont="1" applyFill="1" applyBorder="1" applyAlignment="1">
      <alignment horizontal="center" vertical="center"/>
    </xf>
    <xf numFmtId="0" fontId="3" fillId="8" borderId="1" xfId="0" applyFont="1" applyFill="1" applyBorder="1" applyAlignment="1">
      <alignment horizontal="center" vertical="center"/>
    </xf>
    <xf numFmtId="0" fontId="3" fillId="8" borderId="2" xfId="0" applyFont="1" applyFill="1" applyBorder="1" applyAlignment="1">
      <alignment horizontal="center" vertical="center"/>
    </xf>
    <xf numFmtId="0" fontId="3" fillId="8" borderId="3" xfId="0" applyFont="1" applyFill="1" applyBorder="1" applyAlignment="1">
      <alignment horizontal="center" vertical="center"/>
    </xf>
    <xf numFmtId="0" fontId="3" fillId="8" borderId="8" xfId="0" applyFont="1" applyFill="1" applyBorder="1" applyAlignment="1">
      <alignment horizontal="center" vertical="center"/>
    </xf>
    <xf numFmtId="0" fontId="3" fillId="8" borderId="0" xfId="0" applyFont="1" applyFill="1" applyBorder="1" applyAlignment="1">
      <alignment horizontal="center" vertical="center"/>
    </xf>
    <xf numFmtId="0" fontId="3" fillId="8" borderId="9" xfId="0" applyFont="1" applyFill="1" applyBorder="1" applyAlignment="1">
      <alignment horizontal="center" vertical="center"/>
    </xf>
    <xf numFmtId="0" fontId="3" fillId="12" borderId="1" xfId="0" applyFont="1" applyFill="1" applyBorder="1" applyAlignment="1">
      <alignment horizontal="center" vertical="center"/>
    </xf>
    <xf numFmtId="0" fontId="3" fillId="12" borderId="2" xfId="0" applyFont="1" applyFill="1" applyBorder="1" applyAlignment="1">
      <alignment horizontal="center" vertical="center"/>
    </xf>
    <xf numFmtId="0" fontId="3" fillId="12" borderId="3" xfId="0" applyFont="1" applyFill="1" applyBorder="1" applyAlignment="1">
      <alignment horizontal="center" vertical="center"/>
    </xf>
    <xf numFmtId="0" fontId="3" fillId="12" borderId="4" xfId="0" applyFont="1" applyFill="1" applyBorder="1" applyAlignment="1">
      <alignment horizontal="center" vertical="center"/>
    </xf>
    <xf numFmtId="0" fontId="3" fillId="12" borderId="5" xfId="0" applyFont="1" applyFill="1" applyBorder="1" applyAlignment="1">
      <alignment horizontal="center" vertical="center"/>
    </xf>
    <xf numFmtId="0" fontId="3" fillId="12" borderId="6" xfId="0" applyFont="1" applyFill="1" applyBorder="1" applyAlignment="1">
      <alignment horizontal="center" vertical="center"/>
    </xf>
    <xf numFmtId="44" fontId="3" fillId="0" borderId="0" xfId="0" applyNumberFormat="1" applyFont="1"/>
  </cellXfs>
  <cellStyles count="4">
    <cellStyle name="Millares" xfId="1" builtinId="3"/>
    <cellStyle name="Moneda" xfId="2" builtinId="4"/>
    <cellStyle name="Normal" xfId="0" builtinId="0"/>
    <cellStyle name="Porcentual" xfId="3" builtinId="5"/>
  </cellStyles>
  <dxfs count="0"/>
  <tableStyles count="0" defaultTableStyle="TableStyleMedium2" defaultPivotStyle="PivotStyleLight16"/>
  <colors>
    <mruColors>
      <color rgb="FF3A519C"/>
      <color rgb="FFC25265"/>
      <color rgb="FF902846"/>
      <color rgb="FF0A96DC"/>
      <color rgb="FF14E2CE"/>
      <color rgb="FF40EEDD"/>
      <color rgb="FF1AB295"/>
      <color rgb="FFEA36DD"/>
      <color rgb="FFBC14B0"/>
      <color rgb="FFBC148C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H103"/>
  <sheetViews>
    <sheetView tabSelected="1" zoomScale="85" zoomScaleNormal="85" workbookViewId="0"/>
  </sheetViews>
  <sheetFormatPr baseColWidth="10" defaultRowHeight="15"/>
  <cols>
    <col min="2" max="2" width="47.7109375" customWidth="1"/>
    <col min="3" max="3" width="31.85546875" customWidth="1"/>
    <col min="4" max="4" width="39.85546875" customWidth="1"/>
    <col min="5" max="5" width="20.42578125" customWidth="1"/>
    <col min="6" max="6" width="35.5703125" customWidth="1"/>
    <col min="7" max="7" width="15.5703125" bestFit="1" customWidth="1"/>
    <col min="8" max="8" width="15.42578125" bestFit="1" customWidth="1"/>
    <col min="9" max="9" width="10.28515625" customWidth="1"/>
    <col min="10" max="10" width="2.5703125" hidden="1" customWidth="1"/>
    <col min="11" max="11" width="28.28515625" customWidth="1"/>
    <col min="12" max="12" width="21.140625" customWidth="1"/>
    <col min="13" max="13" width="24.28515625" customWidth="1"/>
    <col min="14" max="14" width="16.5703125" bestFit="1" customWidth="1"/>
    <col min="15" max="15" width="20.42578125" customWidth="1"/>
    <col min="17" max="17" width="24.7109375" customWidth="1"/>
    <col min="18" max="18" width="19.28515625" customWidth="1"/>
    <col min="19" max="19" width="19.42578125" customWidth="1"/>
    <col min="20" max="20" width="25.7109375" customWidth="1"/>
    <col min="21" max="21" width="44" customWidth="1"/>
    <col min="23" max="23" width="25.85546875" customWidth="1"/>
    <col min="24" max="24" width="17" customWidth="1"/>
    <col min="25" max="25" width="25" customWidth="1"/>
    <col min="26" max="26" width="16.85546875" customWidth="1"/>
    <col min="27" max="27" width="27.28515625" customWidth="1"/>
    <col min="29" max="29" width="31.5703125" customWidth="1"/>
    <col min="30" max="30" width="20.85546875" customWidth="1"/>
    <col min="31" max="31" width="26.42578125" customWidth="1"/>
    <col min="32" max="32" width="16.7109375" customWidth="1"/>
    <col min="33" max="33" width="33.5703125" customWidth="1"/>
  </cols>
  <sheetData>
    <row r="1" spans="1:34" ht="15.75" thickBot="1"/>
    <row r="2" spans="1:34" ht="15" customHeight="1">
      <c r="A2" s="3"/>
      <c r="B2" s="55" t="s">
        <v>0</v>
      </c>
      <c r="C2" s="56"/>
      <c r="D2" s="56"/>
      <c r="E2" s="56"/>
      <c r="F2" s="56"/>
      <c r="G2" s="56"/>
      <c r="H2" s="57"/>
      <c r="I2" s="3"/>
      <c r="J2" s="3"/>
      <c r="K2" s="38" t="s">
        <v>66</v>
      </c>
      <c r="L2" s="39"/>
      <c r="M2" s="39"/>
      <c r="N2" s="39"/>
      <c r="O2" s="40"/>
      <c r="P2" s="3"/>
      <c r="Q2" s="85" t="s">
        <v>132</v>
      </c>
      <c r="R2" s="86"/>
      <c r="S2" s="86"/>
      <c r="T2" s="86"/>
      <c r="U2" s="87"/>
      <c r="V2" s="3"/>
      <c r="W2" s="101" t="s">
        <v>96</v>
      </c>
      <c r="X2" s="102"/>
      <c r="Y2" s="102"/>
      <c r="Z2" s="102"/>
      <c r="AA2" s="103"/>
      <c r="AB2" s="3"/>
      <c r="AC2" s="107" t="s">
        <v>133</v>
      </c>
      <c r="AD2" s="108"/>
      <c r="AE2" s="108"/>
      <c r="AF2" s="108"/>
      <c r="AG2" s="109"/>
      <c r="AH2" s="3"/>
    </row>
    <row r="3" spans="1:34" ht="15.75" customHeight="1" thickBot="1">
      <c r="A3" s="3"/>
      <c r="B3" s="58"/>
      <c r="C3" s="59"/>
      <c r="D3" s="59"/>
      <c r="E3" s="59"/>
      <c r="F3" s="59"/>
      <c r="G3" s="59"/>
      <c r="H3" s="60"/>
      <c r="I3" s="3"/>
      <c r="J3" s="3"/>
      <c r="K3" s="41"/>
      <c r="L3" s="42"/>
      <c r="M3" s="42"/>
      <c r="N3" s="42"/>
      <c r="O3" s="43"/>
      <c r="P3" s="3"/>
      <c r="Q3" s="88"/>
      <c r="R3" s="89"/>
      <c r="S3" s="89"/>
      <c r="T3" s="89"/>
      <c r="U3" s="90"/>
      <c r="V3" s="3"/>
      <c r="W3" s="104"/>
      <c r="X3" s="105"/>
      <c r="Y3" s="105"/>
      <c r="Z3" s="105"/>
      <c r="AA3" s="106"/>
      <c r="AB3" s="3"/>
      <c r="AC3" s="110"/>
      <c r="AD3" s="111"/>
      <c r="AE3" s="111"/>
      <c r="AF3" s="111"/>
      <c r="AG3" s="112"/>
      <c r="AH3" s="3"/>
    </row>
    <row r="4" spans="1:34" ht="15.75" customHeight="1" thickBot="1">
      <c r="A4" s="3"/>
      <c r="B4" s="61" t="s">
        <v>31</v>
      </c>
      <c r="C4" s="62"/>
      <c r="D4" s="62"/>
      <c r="E4" s="62"/>
      <c r="F4" s="62"/>
      <c r="G4" s="62"/>
      <c r="H4" s="63"/>
      <c r="I4" s="3"/>
      <c r="J4" s="3"/>
      <c r="K4" s="41"/>
      <c r="L4" s="42"/>
      <c r="M4" s="42"/>
      <c r="N4" s="42"/>
      <c r="O4" s="43"/>
      <c r="P4" s="3"/>
      <c r="Q4" s="88"/>
      <c r="R4" s="89"/>
      <c r="S4" s="89"/>
      <c r="T4" s="89"/>
      <c r="U4" s="90"/>
      <c r="V4" s="3"/>
      <c r="W4" s="104"/>
      <c r="X4" s="105"/>
      <c r="Y4" s="105"/>
      <c r="Z4" s="105"/>
      <c r="AA4" s="106"/>
      <c r="AB4" s="3"/>
      <c r="AC4" s="110"/>
      <c r="AD4" s="111"/>
      <c r="AE4" s="111"/>
      <c r="AF4" s="111"/>
      <c r="AG4" s="112"/>
      <c r="AH4" s="3"/>
    </row>
    <row r="5" spans="1:34" ht="15.75" customHeight="1" thickBot="1">
      <c r="A5" s="3"/>
      <c r="B5" s="64"/>
      <c r="C5" s="65"/>
      <c r="D5" s="65"/>
      <c r="E5" s="66"/>
      <c r="F5" s="66"/>
      <c r="G5" s="66"/>
      <c r="H5" s="67"/>
      <c r="I5" s="3"/>
      <c r="J5" s="3"/>
      <c r="K5" s="44" t="s">
        <v>67</v>
      </c>
      <c r="L5" s="44" t="s">
        <v>134</v>
      </c>
      <c r="M5" s="44" t="s">
        <v>68</v>
      </c>
      <c r="N5" s="44" t="s">
        <v>69</v>
      </c>
      <c r="O5" s="44" t="s">
        <v>71</v>
      </c>
      <c r="P5" s="3"/>
      <c r="Q5" s="44" t="s">
        <v>67</v>
      </c>
      <c r="R5" s="44" t="s">
        <v>134</v>
      </c>
      <c r="S5" s="44" t="s">
        <v>68</v>
      </c>
      <c r="T5" s="44" t="s">
        <v>69</v>
      </c>
      <c r="U5" s="44" t="s">
        <v>71</v>
      </c>
      <c r="V5" s="3"/>
      <c r="W5" s="44" t="s">
        <v>67</v>
      </c>
      <c r="X5" s="44" t="s">
        <v>134</v>
      </c>
      <c r="Y5" s="44" t="s">
        <v>68</v>
      </c>
      <c r="Z5" s="44" t="s">
        <v>69</v>
      </c>
      <c r="AA5" s="44" t="s">
        <v>70</v>
      </c>
      <c r="AB5" s="3"/>
      <c r="AC5" s="44" t="s">
        <v>67</v>
      </c>
      <c r="AD5" s="44" t="s">
        <v>134</v>
      </c>
      <c r="AE5" s="44" t="s">
        <v>68</v>
      </c>
      <c r="AF5" s="44" t="s">
        <v>69</v>
      </c>
      <c r="AG5" s="44" t="s">
        <v>70</v>
      </c>
      <c r="AH5" s="3"/>
    </row>
    <row r="6" spans="1:34" ht="15.75" customHeight="1" thickBot="1">
      <c r="A6" s="3"/>
      <c r="B6" s="68" t="s">
        <v>1</v>
      </c>
      <c r="C6" s="69"/>
      <c r="D6" s="70"/>
      <c r="E6" s="3"/>
      <c r="F6" s="74" t="s">
        <v>3</v>
      </c>
      <c r="G6" s="75"/>
      <c r="H6" s="76"/>
      <c r="I6" s="3"/>
      <c r="J6" s="3"/>
      <c r="K6" s="45"/>
      <c r="L6" s="45"/>
      <c r="M6" s="45"/>
      <c r="N6" s="45"/>
      <c r="O6" s="45"/>
      <c r="P6" s="3"/>
      <c r="Q6" s="45"/>
      <c r="R6" s="45"/>
      <c r="S6" s="45"/>
      <c r="T6" s="45"/>
      <c r="U6" s="45"/>
      <c r="V6" s="3"/>
      <c r="W6" s="45"/>
      <c r="X6" s="45"/>
      <c r="Y6" s="45"/>
      <c r="Z6" s="45"/>
      <c r="AA6" s="45"/>
      <c r="AB6" s="3"/>
      <c r="AC6" s="45"/>
      <c r="AD6" s="45"/>
      <c r="AE6" s="45"/>
      <c r="AF6" s="45"/>
      <c r="AG6" s="45"/>
      <c r="AH6" s="3"/>
    </row>
    <row r="7" spans="1:34" ht="18" thickBot="1">
      <c r="A7" s="3"/>
      <c r="B7" s="71"/>
      <c r="C7" s="72"/>
      <c r="D7" s="73"/>
      <c r="E7" s="3"/>
      <c r="F7" s="77"/>
      <c r="G7" s="78"/>
      <c r="H7" s="79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5"/>
      <c r="X7" s="5"/>
      <c r="Y7" s="5"/>
      <c r="Z7" s="5"/>
      <c r="AA7" s="5"/>
      <c r="AB7" s="3"/>
      <c r="AC7" s="5"/>
      <c r="AD7" s="5"/>
      <c r="AE7" s="5"/>
      <c r="AF7" s="5"/>
      <c r="AG7" s="5"/>
      <c r="AH7" s="3"/>
    </row>
    <row r="8" spans="1:34" ht="51.75" customHeight="1">
      <c r="A8" s="3"/>
      <c r="B8" s="20" t="s">
        <v>2</v>
      </c>
      <c r="C8" s="21"/>
      <c r="D8" s="22"/>
      <c r="E8" s="3"/>
      <c r="F8" s="20"/>
      <c r="G8" s="21"/>
      <c r="H8" s="22"/>
      <c r="I8" s="3"/>
      <c r="J8" s="3"/>
      <c r="K8" s="80" t="s">
        <v>72</v>
      </c>
      <c r="L8" s="7" t="s">
        <v>73</v>
      </c>
      <c r="M8" s="8">
        <v>78800</v>
      </c>
      <c r="N8" s="84">
        <f>(M8-M9)</f>
        <v>43500</v>
      </c>
      <c r="O8" s="94" t="s">
        <v>111</v>
      </c>
      <c r="P8" s="6"/>
      <c r="Q8" s="92" t="s">
        <v>81</v>
      </c>
      <c r="R8" s="37" t="s">
        <v>138</v>
      </c>
      <c r="S8" s="8">
        <v>210500</v>
      </c>
      <c r="T8" s="91">
        <f>(S8/S9)</f>
        <v>4.21</v>
      </c>
      <c r="U8" s="94" t="s">
        <v>141</v>
      </c>
      <c r="V8" s="6"/>
      <c r="W8" s="97" t="s">
        <v>97</v>
      </c>
      <c r="X8" s="7" t="s">
        <v>65</v>
      </c>
      <c r="Y8" s="8">
        <v>2550</v>
      </c>
      <c r="Z8" s="96">
        <f>(Y8/Y9)</f>
        <v>6.0642092746730084E-3</v>
      </c>
      <c r="AA8" s="94" t="s">
        <v>135</v>
      </c>
      <c r="AB8" s="6"/>
      <c r="AC8" s="99" t="s">
        <v>104</v>
      </c>
      <c r="AD8" s="7" t="s">
        <v>29</v>
      </c>
      <c r="AE8" s="8">
        <v>105700</v>
      </c>
      <c r="AF8" s="96">
        <f>(AE8/AE9)</f>
        <v>4.7526978417266184E-2</v>
      </c>
      <c r="AG8" s="94" t="s">
        <v>136</v>
      </c>
      <c r="AH8" s="6"/>
    </row>
    <row r="9" spans="1:34" ht="52.5" thickBot="1">
      <c r="A9" s="3"/>
      <c r="B9" s="11" t="s">
        <v>4</v>
      </c>
      <c r="C9" s="12"/>
      <c r="D9" s="13">
        <v>20000</v>
      </c>
      <c r="E9" s="3"/>
      <c r="F9" s="11" t="s">
        <v>14</v>
      </c>
      <c r="G9" s="12"/>
      <c r="H9" s="13">
        <v>5650</v>
      </c>
      <c r="I9" s="3"/>
      <c r="J9" s="3"/>
      <c r="K9" s="81"/>
      <c r="L9" s="7" t="s">
        <v>74</v>
      </c>
      <c r="M9" s="8">
        <v>35300</v>
      </c>
      <c r="N9" s="84"/>
      <c r="O9" s="94"/>
      <c r="P9" s="6"/>
      <c r="Q9" s="93"/>
      <c r="R9" s="7" t="s">
        <v>82</v>
      </c>
      <c r="S9" s="36">
        <v>50000</v>
      </c>
      <c r="T9" s="91"/>
      <c r="U9" s="94"/>
      <c r="V9" s="6"/>
      <c r="W9" s="98"/>
      <c r="X9" s="7" t="s">
        <v>37</v>
      </c>
      <c r="Y9" s="8">
        <v>420500</v>
      </c>
      <c r="Z9" s="96"/>
      <c r="AA9" s="94"/>
      <c r="AB9" s="6"/>
      <c r="AC9" s="100"/>
      <c r="AD9" s="7" t="s">
        <v>30</v>
      </c>
      <c r="AE9" s="8">
        <v>2224000</v>
      </c>
      <c r="AF9" s="96"/>
      <c r="AG9" s="94"/>
      <c r="AH9" s="6"/>
    </row>
    <row r="10" spans="1:34" ht="18" thickBot="1">
      <c r="A10" s="3"/>
      <c r="B10" s="11" t="s">
        <v>5</v>
      </c>
      <c r="C10" s="12"/>
      <c r="D10" s="13">
        <v>26000</v>
      </c>
      <c r="E10" s="3"/>
      <c r="F10" s="11" t="s">
        <v>15</v>
      </c>
      <c r="G10" s="12"/>
      <c r="H10" s="13">
        <v>28200</v>
      </c>
      <c r="I10" s="3"/>
      <c r="J10" s="3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5"/>
      <c r="X10" s="5"/>
      <c r="Y10" s="5"/>
      <c r="Z10" s="5"/>
      <c r="AA10" s="5"/>
      <c r="AB10" s="6"/>
      <c r="AC10" s="6"/>
      <c r="AD10" s="6"/>
      <c r="AE10" s="6"/>
      <c r="AF10" s="6"/>
      <c r="AG10" s="6"/>
      <c r="AH10" s="6"/>
    </row>
    <row r="11" spans="1:34" ht="34.5">
      <c r="A11" s="3"/>
      <c r="B11" s="11" t="s">
        <v>6</v>
      </c>
      <c r="C11" s="12"/>
      <c r="D11" s="13">
        <v>8600</v>
      </c>
      <c r="E11" s="3"/>
      <c r="F11" s="11" t="s">
        <v>16</v>
      </c>
      <c r="G11" s="12"/>
      <c r="H11" s="13">
        <v>1450</v>
      </c>
      <c r="I11" s="3"/>
      <c r="J11" s="3"/>
      <c r="K11" s="80" t="s">
        <v>75</v>
      </c>
      <c r="L11" s="7" t="s">
        <v>73</v>
      </c>
      <c r="M11" s="8">
        <f>(D14-D13)</f>
        <v>53400</v>
      </c>
      <c r="N11" s="83">
        <f>(M11/M12)</f>
        <v>1.5127478753541077</v>
      </c>
      <c r="O11" s="94" t="s">
        <v>137</v>
      </c>
      <c r="P11" s="6"/>
      <c r="Q11" s="92" t="s">
        <v>83</v>
      </c>
      <c r="R11" s="7" t="s">
        <v>84</v>
      </c>
      <c r="S11" s="9">
        <v>360</v>
      </c>
      <c r="T11" s="91">
        <f>(S11/S12)</f>
        <v>85.510688836104521</v>
      </c>
      <c r="U11" s="94" t="s">
        <v>142</v>
      </c>
      <c r="V11" s="6"/>
      <c r="W11" s="97" t="s">
        <v>98</v>
      </c>
      <c r="X11" s="7" t="s">
        <v>65</v>
      </c>
      <c r="Y11" s="8">
        <v>2550</v>
      </c>
      <c r="Z11" s="96">
        <f>(Y11/Y12)</f>
        <v>4.4270833333333336E-2</v>
      </c>
      <c r="AA11" s="94" t="s">
        <v>99</v>
      </c>
      <c r="AB11" s="6"/>
      <c r="AC11" s="99" t="s">
        <v>105</v>
      </c>
      <c r="AD11" s="7" t="s">
        <v>29</v>
      </c>
      <c r="AE11" s="8">
        <v>105700</v>
      </c>
      <c r="AF11" s="96">
        <f>(AE11/AE12)</f>
        <v>0.90574121679520136</v>
      </c>
      <c r="AG11" s="94" t="s">
        <v>131</v>
      </c>
      <c r="AH11" s="6"/>
    </row>
    <row r="12" spans="1:34" ht="52.5" customHeight="1" thickBot="1">
      <c r="A12" s="3"/>
      <c r="B12" s="11" t="s">
        <v>7</v>
      </c>
      <c r="C12" s="12"/>
      <c r="D12" s="13">
        <v>-1200</v>
      </c>
      <c r="E12" s="3"/>
      <c r="F12" s="11" t="s">
        <v>17</v>
      </c>
      <c r="G12" s="12"/>
      <c r="H12" s="13">
        <v>35300</v>
      </c>
      <c r="I12" s="3"/>
      <c r="J12" s="3"/>
      <c r="K12" s="81"/>
      <c r="L12" s="7" t="s">
        <v>76</v>
      </c>
      <c r="M12" s="8">
        <v>35300</v>
      </c>
      <c r="N12" s="83"/>
      <c r="O12" s="94"/>
      <c r="P12" s="6"/>
      <c r="Q12" s="93"/>
      <c r="R12" s="7" t="s">
        <v>85</v>
      </c>
      <c r="S12" s="9">
        <v>4.21</v>
      </c>
      <c r="T12" s="91"/>
      <c r="U12" s="94"/>
      <c r="V12" s="6"/>
      <c r="W12" s="98"/>
      <c r="X12" s="7" t="s">
        <v>23</v>
      </c>
      <c r="Y12" s="8">
        <v>57600</v>
      </c>
      <c r="Z12" s="96"/>
      <c r="AA12" s="94"/>
      <c r="AB12" s="6"/>
      <c r="AC12" s="100"/>
      <c r="AD12" s="7" t="s">
        <v>22</v>
      </c>
      <c r="AE12" s="8">
        <v>116700</v>
      </c>
      <c r="AF12" s="96"/>
      <c r="AG12" s="94"/>
      <c r="AH12" s="6"/>
    </row>
    <row r="13" spans="1:34" ht="17.25">
      <c r="A13" s="3"/>
      <c r="B13" s="11" t="s">
        <v>8</v>
      </c>
      <c r="C13" s="12"/>
      <c r="D13" s="13">
        <v>25400</v>
      </c>
      <c r="E13" s="3"/>
      <c r="F13" s="11"/>
      <c r="G13" s="12"/>
      <c r="H13" s="13"/>
      <c r="I13" s="3"/>
      <c r="J13" s="3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</row>
    <row r="14" spans="1:34" ht="18" thickBot="1">
      <c r="A14" s="3"/>
      <c r="B14" s="11" t="s">
        <v>9</v>
      </c>
      <c r="C14" s="12"/>
      <c r="D14" s="13">
        <v>78800</v>
      </c>
      <c r="E14" s="3"/>
      <c r="F14" s="11" t="s">
        <v>18</v>
      </c>
      <c r="G14" s="12"/>
      <c r="H14" s="13">
        <v>32000</v>
      </c>
      <c r="I14" s="3"/>
      <c r="J14" s="3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</row>
    <row r="15" spans="1:34" ht="69" customHeight="1">
      <c r="A15" s="3"/>
      <c r="B15" s="11"/>
      <c r="C15" s="12"/>
      <c r="D15" s="14"/>
      <c r="E15" s="3"/>
      <c r="F15" s="11" t="s">
        <v>19</v>
      </c>
      <c r="G15" s="12"/>
      <c r="H15" s="13">
        <v>6800</v>
      </c>
      <c r="I15" s="3"/>
      <c r="J15" s="3"/>
      <c r="K15" s="80" t="s">
        <v>77</v>
      </c>
      <c r="L15" s="7" t="s">
        <v>78</v>
      </c>
      <c r="M15" s="8">
        <f>(D14-D13)</f>
        <v>53400</v>
      </c>
      <c r="N15" s="83">
        <f>(M15/M16)</f>
        <v>1.5127478753541077</v>
      </c>
      <c r="O15" s="94" t="s">
        <v>112</v>
      </c>
      <c r="P15" s="6"/>
      <c r="Q15" s="92" t="s">
        <v>90</v>
      </c>
      <c r="R15" s="7" t="s">
        <v>86</v>
      </c>
      <c r="S15" s="8">
        <v>60000</v>
      </c>
      <c r="T15" s="95">
        <f>(S15/S16)</f>
        <v>1.7142857142857142</v>
      </c>
      <c r="U15" s="94" t="s">
        <v>122</v>
      </c>
      <c r="V15" s="6"/>
      <c r="W15" s="97" t="s">
        <v>100</v>
      </c>
      <c r="X15" s="7" t="s">
        <v>65</v>
      </c>
      <c r="Y15" s="8">
        <v>2550</v>
      </c>
      <c r="Z15" s="96">
        <f>(Y15/Y16)</f>
        <v>2.1850899742930592E-2</v>
      </c>
      <c r="AA15" s="94" t="s">
        <v>101</v>
      </c>
      <c r="AB15" s="6"/>
      <c r="AC15" s="99" t="s">
        <v>106</v>
      </c>
      <c r="AD15" s="7" t="s">
        <v>107</v>
      </c>
      <c r="AE15" s="8">
        <v>70400</v>
      </c>
      <c r="AF15" s="96">
        <f>(AE15/AE16)</f>
        <v>0.66603595080416278</v>
      </c>
      <c r="AG15" s="94" t="s">
        <v>130</v>
      </c>
      <c r="AH15" s="6"/>
    </row>
    <row r="16" spans="1:34" ht="52.5" thickBot="1">
      <c r="A16" s="3"/>
      <c r="B16" s="11" t="s">
        <v>10</v>
      </c>
      <c r="C16" s="12"/>
      <c r="D16" s="14"/>
      <c r="E16" s="3"/>
      <c r="F16" s="11" t="s">
        <v>20</v>
      </c>
      <c r="G16" s="12"/>
      <c r="H16" s="13">
        <v>31600</v>
      </c>
      <c r="I16" s="3"/>
      <c r="J16" s="3"/>
      <c r="K16" s="81"/>
      <c r="L16" s="7" t="s">
        <v>110</v>
      </c>
      <c r="M16" s="8">
        <v>35300</v>
      </c>
      <c r="N16" s="83"/>
      <c r="O16" s="94"/>
      <c r="P16" s="6"/>
      <c r="Q16" s="93"/>
      <c r="R16" s="7" t="s">
        <v>87</v>
      </c>
      <c r="S16" s="8">
        <v>35000</v>
      </c>
      <c r="T16" s="95"/>
      <c r="U16" s="94"/>
      <c r="V16" s="6"/>
      <c r="W16" s="98"/>
      <c r="X16" s="7" t="s">
        <v>22</v>
      </c>
      <c r="Y16" s="8">
        <v>116700</v>
      </c>
      <c r="Z16" s="96"/>
      <c r="AA16" s="94"/>
      <c r="AB16" s="6"/>
      <c r="AC16" s="100"/>
      <c r="AD16" s="7" t="s">
        <v>29</v>
      </c>
      <c r="AE16" s="8">
        <v>105700</v>
      </c>
      <c r="AF16" s="96"/>
      <c r="AG16" s="94"/>
      <c r="AH16" s="6"/>
    </row>
    <row r="17" spans="1:34" ht="18" thickBot="1">
      <c r="A17" s="3"/>
      <c r="B17" s="11" t="s">
        <v>11</v>
      </c>
      <c r="C17" s="12"/>
      <c r="D17" s="13">
        <v>154000</v>
      </c>
      <c r="E17" s="3"/>
      <c r="F17" s="11" t="s">
        <v>21</v>
      </c>
      <c r="G17" s="12"/>
      <c r="H17" s="13">
        <v>70400</v>
      </c>
      <c r="I17" s="3"/>
      <c r="J17" s="3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</row>
    <row r="18" spans="1:34" ht="104.25" thickBot="1">
      <c r="A18" s="3"/>
      <c r="B18" s="11" t="s">
        <v>12</v>
      </c>
      <c r="C18" s="12"/>
      <c r="D18" s="13">
        <v>-10400</v>
      </c>
      <c r="E18" s="3"/>
      <c r="F18" s="17" t="s">
        <v>29</v>
      </c>
      <c r="G18" s="18"/>
      <c r="H18" s="19">
        <v>105700</v>
      </c>
      <c r="I18" s="3"/>
      <c r="J18" s="3"/>
      <c r="K18" s="80" t="s">
        <v>79</v>
      </c>
      <c r="L18" s="7" t="s">
        <v>80</v>
      </c>
      <c r="M18" s="8">
        <f>(M15-D10)</f>
        <v>27400</v>
      </c>
      <c r="N18" s="82">
        <f>(M18/M19)</f>
        <v>0.77620396600566577</v>
      </c>
      <c r="O18" s="94" t="s">
        <v>114</v>
      </c>
      <c r="P18" s="6"/>
      <c r="Q18" s="92" t="s">
        <v>88</v>
      </c>
      <c r="R18" s="7" t="s">
        <v>89</v>
      </c>
      <c r="S18" s="10">
        <v>360</v>
      </c>
      <c r="T18" s="91">
        <f>(S18/S19)</f>
        <v>210.5263157894737</v>
      </c>
      <c r="U18" s="94" t="s">
        <v>123</v>
      </c>
      <c r="V18" s="6"/>
      <c r="W18" s="97" t="s">
        <v>102</v>
      </c>
      <c r="X18" s="7" t="s">
        <v>65</v>
      </c>
      <c r="Y18" s="8">
        <v>2550</v>
      </c>
      <c r="Z18" s="96">
        <f>(Y18/Y19)</f>
        <v>1.1465827338129496E-2</v>
      </c>
      <c r="AA18" s="94" t="s">
        <v>103</v>
      </c>
      <c r="AB18" s="6"/>
      <c r="AC18" s="99" t="s">
        <v>108</v>
      </c>
      <c r="AD18" s="7" t="s">
        <v>60</v>
      </c>
      <c r="AE18" s="8">
        <v>1272</v>
      </c>
      <c r="AF18" s="96">
        <f>(AE18/AE19)</f>
        <v>0.63600000000000001</v>
      </c>
      <c r="AG18" s="94" t="s">
        <v>129</v>
      </c>
      <c r="AH18" s="6"/>
    </row>
    <row r="19" spans="1:34" ht="52.5" thickBot="1">
      <c r="A19" s="3"/>
      <c r="B19" s="11" t="s">
        <v>13</v>
      </c>
      <c r="C19" s="12"/>
      <c r="D19" s="13">
        <v>143600</v>
      </c>
      <c r="E19" s="3"/>
      <c r="F19" s="3"/>
      <c r="G19" s="3"/>
      <c r="H19" s="4"/>
      <c r="I19" s="3"/>
      <c r="J19" s="3"/>
      <c r="K19" s="81"/>
      <c r="L19" s="7" t="s">
        <v>113</v>
      </c>
      <c r="M19" s="8">
        <v>35300</v>
      </c>
      <c r="N19" s="82"/>
      <c r="O19" s="94"/>
      <c r="P19" s="6"/>
      <c r="Q19" s="93"/>
      <c r="R19" s="7" t="s">
        <v>90</v>
      </c>
      <c r="S19" s="9">
        <v>1.71</v>
      </c>
      <c r="T19" s="91"/>
      <c r="U19" s="94"/>
      <c r="V19" s="6"/>
      <c r="W19" s="98"/>
      <c r="X19" s="7" t="s">
        <v>30</v>
      </c>
      <c r="Y19" s="8">
        <v>222400</v>
      </c>
      <c r="Z19" s="96"/>
      <c r="AA19" s="94"/>
      <c r="AB19" s="6"/>
      <c r="AC19" s="100"/>
      <c r="AD19" s="7" t="s">
        <v>109</v>
      </c>
      <c r="AE19" s="8">
        <v>2000</v>
      </c>
      <c r="AF19" s="96"/>
      <c r="AG19" s="94"/>
      <c r="AH19" s="6"/>
    </row>
    <row r="20" spans="1:34" ht="18" thickBot="1">
      <c r="A20" s="3"/>
      <c r="B20" s="11"/>
      <c r="C20" s="12"/>
      <c r="D20" s="14"/>
      <c r="E20" s="3"/>
      <c r="F20" s="20" t="s">
        <v>23</v>
      </c>
      <c r="G20" s="21"/>
      <c r="H20" s="26">
        <v>57600</v>
      </c>
      <c r="I20" s="3"/>
      <c r="J20" s="3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</row>
    <row r="21" spans="1:34" ht="51.75" customHeight="1">
      <c r="A21" s="3"/>
      <c r="B21" s="11"/>
      <c r="C21" s="12"/>
      <c r="D21" s="14"/>
      <c r="E21" s="3"/>
      <c r="F21" s="11" t="s">
        <v>24</v>
      </c>
      <c r="G21" s="12"/>
      <c r="H21" s="13">
        <v>31400</v>
      </c>
      <c r="I21" s="3"/>
      <c r="J21" s="3"/>
      <c r="K21" s="6"/>
      <c r="L21" s="6"/>
      <c r="M21" s="6"/>
      <c r="N21" s="6"/>
      <c r="O21" s="6"/>
      <c r="P21" s="6"/>
      <c r="Q21" s="92" t="s">
        <v>91</v>
      </c>
      <c r="R21" s="7" t="s">
        <v>92</v>
      </c>
      <c r="S21" s="8">
        <v>170000</v>
      </c>
      <c r="T21" s="91">
        <f>(S21/S22)</f>
        <v>2.8333333333333335</v>
      </c>
      <c r="U21" s="94" t="s">
        <v>125</v>
      </c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</row>
    <row r="22" spans="1:34" ht="35.25" thickBot="1">
      <c r="A22" s="3"/>
      <c r="B22" s="11"/>
      <c r="C22" s="12"/>
      <c r="D22" s="14"/>
      <c r="E22" s="3"/>
      <c r="F22" s="11" t="s">
        <v>25</v>
      </c>
      <c r="G22" s="12"/>
      <c r="H22" s="13">
        <v>19150</v>
      </c>
      <c r="I22" s="3"/>
      <c r="J22" s="3"/>
      <c r="K22" s="6"/>
      <c r="L22" s="6"/>
      <c r="M22" s="6"/>
      <c r="N22" s="6"/>
      <c r="O22" s="6"/>
      <c r="P22" s="6"/>
      <c r="Q22" s="93"/>
      <c r="R22" s="7" t="s">
        <v>93</v>
      </c>
      <c r="S22" s="8">
        <v>60000</v>
      </c>
      <c r="T22" s="91"/>
      <c r="U22" s="94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</row>
    <row r="23" spans="1:34" ht="18" thickBot="1">
      <c r="A23" s="3"/>
      <c r="B23" s="11"/>
      <c r="C23" s="12"/>
      <c r="D23" s="14"/>
      <c r="E23" s="3"/>
      <c r="F23" s="11" t="s">
        <v>26</v>
      </c>
      <c r="G23" s="12"/>
      <c r="H23" s="13">
        <v>6000</v>
      </c>
      <c r="I23" s="3"/>
      <c r="J23" s="3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</row>
    <row r="24" spans="1:34" ht="17.25">
      <c r="A24" s="3"/>
      <c r="B24" s="11"/>
      <c r="C24" s="12"/>
      <c r="D24" s="14"/>
      <c r="E24" s="3"/>
      <c r="F24" s="11" t="s">
        <v>27</v>
      </c>
      <c r="G24" s="12"/>
      <c r="H24" s="13">
        <v>2550</v>
      </c>
      <c r="I24" s="3"/>
      <c r="J24" s="3"/>
      <c r="K24" s="6"/>
      <c r="L24" s="6"/>
      <c r="M24" s="6"/>
      <c r="N24" s="6"/>
      <c r="O24" s="6"/>
      <c r="P24" s="6"/>
      <c r="Q24" s="92" t="s">
        <v>94</v>
      </c>
      <c r="R24" s="7" t="s">
        <v>89</v>
      </c>
      <c r="S24" s="10">
        <v>360</v>
      </c>
      <c r="T24" s="91">
        <f>(S24/S25)</f>
        <v>127.20848056537102</v>
      </c>
      <c r="U24" s="94" t="s">
        <v>126</v>
      </c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</row>
    <row r="25" spans="1:34" ht="35.25" thickBot="1">
      <c r="A25" s="3"/>
      <c r="B25" s="11"/>
      <c r="C25" s="12"/>
      <c r="D25" s="14"/>
      <c r="E25" s="3"/>
      <c r="F25" s="17" t="s">
        <v>22</v>
      </c>
      <c r="G25" s="18"/>
      <c r="H25" s="19">
        <v>116700</v>
      </c>
      <c r="I25" s="3"/>
      <c r="J25" s="3"/>
      <c r="K25" s="6"/>
      <c r="L25" s="6"/>
      <c r="M25" s="6"/>
      <c r="N25" s="6"/>
      <c r="O25" s="6"/>
      <c r="P25" s="6"/>
      <c r="Q25" s="93"/>
      <c r="R25" s="7" t="s">
        <v>95</v>
      </c>
      <c r="S25" s="9">
        <v>2.83</v>
      </c>
      <c r="T25" s="91"/>
      <c r="U25" s="94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</row>
    <row r="26" spans="1:34" ht="18" thickBot="1">
      <c r="A26" s="3"/>
      <c r="B26" s="23" t="s">
        <v>30</v>
      </c>
      <c r="C26" s="24"/>
      <c r="D26" s="25">
        <v>222400</v>
      </c>
      <c r="E26" s="3"/>
      <c r="F26" s="27" t="s">
        <v>28</v>
      </c>
      <c r="G26" s="24"/>
      <c r="H26" s="25">
        <v>222400</v>
      </c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</row>
    <row r="27" spans="1:34" ht="17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</row>
    <row r="28" spans="1:34" ht="17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</row>
    <row r="29" spans="1:34" ht="17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</row>
    <row r="30" spans="1:34" ht="17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</row>
    <row r="31" spans="1:34" ht="15" customHeight="1" thickBot="1">
      <c r="A31" s="3"/>
      <c r="B31" s="2"/>
      <c r="C31" s="2"/>
      <c r="D31" s="2"/>
      <c r="E31" s="2"/>
      <c r="F31" s="2"/>
      <c r="G31" s="2"/>
      <c r="H31" s="2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</row>
    <row r="32" spans="1:34" ht="15" customHeight="1">
      <c r="A32" s="3"/>
      <c r="B32" s="46" t="s">
        <v>32</v>
      </c>
      <c r="C32" s="47"/>
      <c r="D32" s="47"/>
      <c r="E32" s="48"/>
      <c r="F32" s="2"/>
      <c r="G32" s="2"/>
      <c r="H32" s="2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</row>
    <row r="33" spans="1:34" ht="15" customHeight="1">
      <c r="A33" s="3"/>
      <c r="B33" s="49"/>
      <c r="C33" s="50"/>
      <c r="D33" s="50"/>
      <c r="E33" s="51"/>
      <c r="F33" s="2"/>
      <c r="G33" s="2"/>
      <c r="H33" s="2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</row>
    <row r="34" spans="1:34" ht="15" customHeight="1" thickBot="1">
      <c r="A34" s="3"/>
      <c r="B34" s="49"/>
      <c r="C34" s="50"/>
      <c r="D34" s="50"/>
      <c r="E34" s="51"/>
      <c r="F34" s="2"/>
      <c r="G34" s="2"/>
      <c r="H34" s="2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</row>
    <row r="35" spans="1:34" ht="15" customHeight="1">
      <c r="A35" s="3"/>
      <c r="B35" s="46" t="s">
        <v>33</v>
      </c>
      <c r="C35" s="47"/>
      <c r="D35" s="47"/>
      <c r="E35" s="48"/>
      <c r="F35" s="2"/>
      <c r="G35" s="2"/>
      <c r="H35" s="2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</row>
    <row r="36" spans="1:34" ht="15" customHeight="1" thickBot="1">
      <c r="A36" s="3"/>
      <c r="B36" s="52"/>
      <c r="C36" s="53"/>
      <c r="D36" s="53"/>
      <c r="E36" s="54"/>
      <c r="F36" s="2"/>
      <c r="G36" s="2"/>
      <c r="H36" s="2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</row>
    <row r="37" spans="1:34" ht="17.25">
      <c r="A37" s="3"/>
      <c r="B37" s="11" t="s">
        <v>115</v>
      </c>
      <c r="C37" s="12"/>
      <c r="D37" s="12"/>
      <c r="E37" s="13">
        <v>500000</v>
      </c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</row>
    <row r="38" spans="1:34" ht="17.25">
      <c r="A38" s="3"/>
      <c r="B38" s="11" t="s">
        <v>34</v>
      </c>
      <c r="C38" s="12"/>
      <c r="D38" s="12"/>
      <c r="E38" s="14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</row>
    <row r="39" spans="1:34" ht="17.25">
      <c r="A39" s="3"/>
      <c r="B39" s="11" t="s">
        <v>35</v>
      </c>
      <c r="C39" s="12"/>
      <c r="D39" s="15">
        <v>44500</v>
      </c>
      <c r="E39" s="14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</row>
    <row r="40" spans="1:34" ht="17.25">
      <c r="A40" s="3"/>
      <c r="B40" s="11" t="s">
        <v>36</v>
      </c>
      <c r="C40" s="12"/>
      <c r="D40" s="15">
        <v>35000</v>
      </c>
      <c r="E40" s="13">
        <v>79500</v>
      </c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</row>
    <row r="41" spans="1:34" ht="17.25">
      <c r="A41" s="3"/>
      <c r="B41" s="11" t="s">
        <v>138</v>
      </c>
      <c r="C41" s="12"/>
      <c r="D41" s="15">
        <v>210500</v>
      </c>
      <c r="E41" s="1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</row>
    <row r="42" spans="1:34" ht="17.25">
      <c r="A42" s="3"/>
      <c r="B42" s="11" t="s">
        <v>139</v>
      </c>
      <c r="C42" s="12"/>
      <c r="D42" s="15">
        <v>210000</v>
      </c>
      <c r="E42" s="1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</row>
    <row r="43" spans="1:34" ht="17.25">
      <c r="A43" s="3"/>
      <c r="B43" s="16" t="s">
        <v>140</v>
      </c>
      <c r="C43" s="12"/>
      <c r="D43" s="15"/>
      <c r="E43" s="13">
        <v>420500</v>
      </c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</row>
    <row r="44" spans="1:34" ht="17.25">
      <c r="A44" s="3"/>
      <c r="B44" s="11" t="s">
        <v>38</v>
      </c>
      <c r="C44" s="12"/>
      <c r="D44" s="15"/>
      <c r="E44" s="1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</row>
    <row r="45" spans="1:34" ht="17.25">
      <c r="A45" s="3"/>
      <c r="B45" s="11" t="s">
        <v>39</v>
      </c>
      <c r="C45" s="12"/>
      <c r="D45" s="15">
        <v>100000</v>
      </c>
      <c r="E45" s="1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</row>
    <row r="46" spans="1:34" ht="17.25">
      <c r="A46" s="3"/>
      <c r="B46" s="11" t="s">
        <v>120</v>
      </c>
      <c r="C46" s="15">
        <v>60000</v>
      </c>
      <c r="D46" s="15"/>
      <c r="E46" s="1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</row>
    <row r="47" spans="1:34" ht="17.25">
      <c r="A47" s="3"/>
      <c r="B47" s="11" t="s">
        <v>121</v>
      </c>
      <c r="C47" s="15">
        <v>30000</v>
      </c>
      <c r="D47" s="15"/>
      <c r="E47" s="1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</row>
    <row r="48" spans="1:34" ht="17.25">
      <c r="A48" s="3"/>
      <c r="B48" s="11" t="s">
        <v>121</v>
      </c>
      <c r="C48" s="15">
        <v>90000</v>
      </c>
      <c r="D48" s="15"/>
      <c r="E48" s="1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</row>
    <row r="49" spans="1:34" ht="17.25">
      <c r="A49" s="3"/>
      <c r="B49" s="11" t="s">
        <v>40</v>
      </c>
      <c r="C49" s="15">
        <v>10000</v>
      </c>
      <c r="D49" s="15"/>
      <c r="E49" s="1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</row>
    <row r="50" spans="1:34" ht="17.25">
      <c r="A50" s="3"/>
      <c r="B50" s="11" t="s">
        <v>41</v>
      </c>
      <c r="C50" s="15">
        <v>100000</v>
      </c>
      <c r="D50" s="15"/>
      <c r="E50" s="1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</row>
    <row r="51" spans="1:34" ht="17.25">
      <c r="A51" s="3"/>
      <c r="B51" s="11" t="s">
        <v>42</v>
      </c>
      <c r="C51" s="15">
        <v>10000</v>
      </c>
      <c r="D51" s="15">
        <v>90000</v>
      </c>
      <c r="E51" s="1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</row>
    <row r="52" spans="1:34" ht="17.25">
      <c r="A52" s="3"/>
      <c r="B52" s="11" t="s">
        <v>43</v>
      </c>
      <c r="C52" s="15"/>
      <c r="D52" s="15">
        <v>190000</v>
      </c>
      <c r="E52" s="13"/>
      <c r="F52" s="3"/>
      <c r="G52" s="119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</row>
    <row r="53" spans="1:34" ht="17.25">
      <c r="A53" s="3"/>
      <c r="B53" s="11" t="s">
        <v>44</v>
      </c>
      <c r="C53" s="15"/>
      <c r="D53" s="15">
        <v>20000</v>
      </c>
      <c r="E53" s="1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</row>
    <row r="54" spans="1:34" ht="17.25">
      <c r="A54" s="3"/>
      <c r="B54" s="16" t="s">
        <v>45</v>
      </c>
      <c r="C54" s="15"/>
      <c r="D54" s="15"/>
      <c r="E54" s="13">
        <v>170000</v>
      </c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</row>
    <row r="55" spans="1:34" ht="17.25">
      <c r="A55" s="3"/>
      <c r="B55" s="16" t="s">
        <v>46</v>
      </c>
      <c r="C55" s="15"/>
      <c r="D55" s="15"/>
      <c r="E55" s="13">
        <v>250500</v>
      </c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</row>
    <row r="56" spans="1:34" ht="17.25">
      <c r="A56" s="3"/>
      <c r="B56" s="16" t="s">
        <v>47</v>
      </c>
      <c r="C56" s="15"/>
      <c r="D56" s="15"/>
      <c r="E56" s="1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</row>
    <row r="57" spans="1:34" ht="17.25">
      <c r="A57" s="3"/>
      <c r="B57" s="11" t="s">
        <v>48</v>
      </c>
      <c r="C57" s="15"/>
      <c r="D57" s="15"/>
      <c r="E57" s="1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</row>
    <row r="58" spans="1:34" ht="17.25">
      <c r="A58" s="3"/>
      <c r="B58" s="11" t="s">
        <v>49</v>
      </c>
      <c r="C58" s="15">
        <v>67600</v>
      </c>
      <c r="D58" s="15"/>
      <c r="E58" s="1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</row>
    <row r="59" spans="1:34" ht="17.25">
      <c r="A59" s="3"/>
      <c r="B59" s="11" t="s">
        <v>50</v>
      </c>
      <c r="C59" s="15">
        <v>40000</v>
      </c>
      <c r="D59" s="15"/>
      <c r="E59" s="1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</row>
    <row r="60" spans="1:34" ht="17.25">
      <c r="A60" s="3"/>
      <c r="B60" s="11" t="s">
        <v>51</v>
      </c>
      <c r="C60" s="15">
        <v>25000</v>
      </c>
      <c r="D60" s="15"/>
      <c r="E60" s="1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</row>
    <row r="61" spans="1:34" ht="17.25">
      <c r="A61" s="3"/>
      <c r="B61" s="11" t="s">
        <v>52</v>
      </c>
      <c r="C61" s="15">
        <v>40000</v>
      </c>
      <c r="D61" s="15"/>
      <c r="E61" s="1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</row>
    <row r="62" spans="1:34" ht="17.25">
      <c r="A62" s="3"/>
      <c r="B62" s="11" t="s">
        <v>53</v>
      </c>
      <c r="C62" s="15">
        <v>8500</v>
      </c>
      <c r="D62" s="15"/>
      <c r="E62" s="1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</row>
    <row r="63" spans="1:34" ht="17.25">
      <c r="A63" s="3"/>
      <c r="B63" s="11" t="s">
        <v>54</v>
      </c>
      <c r="C63" s="15">
        <v>9000</v>
      </c>
      <c r="D63" s="15">
        <v>190100</v>
      </c>
      <c r="E63" s="1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</row>
    <row r="64" spans="1:34" ht="17.25">
      <c r="A64" s="3"/>
      <c r="B64" s="11" t="s">
        <v>55</v>
      </c>
      <c r="C64" s="15"/>
      <c r="D64" s="15"/>
      <c r="E64" s="1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</row>
    <row r="65" spans="1:34" ht="17.25">
      <c r="A65" s="3"/>
      <c r="B65" s="11" t="s">
        <v>56</v>
      </c>
      <c r="C65" s="15">
        <v>39999</v>
      </c>
      <c r="D65" s="15"/>
      <c r="E65" s="1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</row>
    <row r="66" spans="1:34" ht="17.25">
      <c r="A66" s="3"/>
      <c r="B66" s="11" t="s">
        <v>57</v>
      </c>
      <c r="C66" s="15">
        <v>12129</v>
      </c>
      <c r="D66" s="15"/>
      <c r="E66" s="1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</row>
    <row r="67" spans="1:34" ht="17.25">
      <c r="A67" s="3"/>
      <c r="B67" s="11" t="s">
        <v>58</v>
      </c>
      <c r="C67" s="15">
        <v>4000</v>
      </c>
      <c r="D67" s="15"/>
      <c r="E67" s="1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</row>
    <row r="68" spans="1:34" ht="17.25">
      <c r="A68" s="3"/>
      <c r="B68" s="11" t="s">
        <v>59</v>
      </c>
      <c r="C68" s="15">
        <v>3000</v>
      </c>
      <c r="D68" s="15">
        <v>59128</v>
      </c>
      <c r="E68" s="13">
        <v>249228</v>
      </c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</row>
    <row r="69" spans="1:34" ht="17.25">
      <c r="A69" s="3"/>
      <c r="B69" s="16" t="s">
        <v>60</v>
      </c>
      <c r="C69" s="12"/>
      <c r="D69" s="15"/>
      <c r="E69" s="13">
        <v>1272</v>
      </c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1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</row>
    <row r="70" spans="1:34" ht="17.25">
      <c r="A70" s="3"/>
      <c r="B70" s="16" t="s">
        <v>61</v>
      </c>
      <c r="C70" s="12"/>
      <c r="D70" s="15"/>
      <c r="E70" s="1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1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</row>
    <row r="71" spans="1:34" ht="17.25">
      <c r="A71" s="1"/>
      <c r="B71" s="11" t="s">
        <v>62</v>
      </c>
      <c r="C71" s="12"/>
      <c r="D71" s="15">
        <v>2728</v>
      </c>
      <c r="E71" s="13">
        <v>2728</v>
      </c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3"/>
      <c r="X71" s="3"/>
      <c r="Y71" s="3"/>
      <c r="Z71" s="3"/>
      <c r="AA71" s="3"/>
      <c r="AB71" s="1"/>
      <c r="AC71" s="3"/>
      <c r="AD71" s="3"/>
      <c r="AE71" s="3"/>
      <c r="AF71" s="3"/>
      <c r="AG71" s="3"/>
    </row>
    <row r="72" spans="1:34" ht="17.25">
      <c r="A72" s="1"/>
      <c r="B72" s="11" t="s">
        <v>63</v>
      </c>
      <c r="C72" s="12"/>
      <c r="D72" s="12"/>
      <c r="E72" s="13">
        <v>4000</v>
      </c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3"/>
      <c r="X72" s="3"/>
      <c r="Y72" s="3"/>
      <c r="Z72" s="3"/>
      <c r="AA72" s="3"/>
      <c r="AB72" s="1"/>
      <c r="AC72" s="3"/>
      <c r="AD72" s="3"/>
      <c r="AE72" s="3"/>
      <c r="AF72" s="3"/>
      <c r="AG72" s="3"/>
    </row>
    <row r="73" spans="1:34" ht="17.25">
      <c r="A73" s="1"/>
      <c r="B73" s="11" t="s">
        <v>64</v>
      </c>
      <c r="C73" s="12"/>
      <c r="D73" s="12"/>
      <c r="E73" s="13">
        <v>1450</v>
      </c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3"/>
      <c r="X73" s="3"/>
      <c r="Y73" s="3"/>
      <c r="Z73" s="3"/>
      <c r="AA73" s="3"/>
      <c r="AB73" s="1"/>
      <c r="AC73" s="3"/>
      <c r="AD73" s="3"/>
      <c r="AE73" s="3"/>
      <c r="AF73" s="3"/>
      <c r="AG73" s="3"/>
    </row>
    <row r="74" spans="1:34" ht="18" thickBot="1">
      <c r="A74" s="1"/>
      <c r="B74" s="17" t="s">
        <v>65</v>
      </c>
      <c r="C74" s="18"/>
      <c r="D74" s="18"/>
      <c r="E74" s="19">
        <v>2550</v>
      </c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</row>
    <row r="75" spans="1:34" ht="16.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</row>
    <row r="76" spans="1:34" ht="17.25" thickBo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</row>
    <row r="77" spans="1:34" ht="15" customHeight="1">
      <c r="A77" s="1"/>
      <c r="B77" s="113" t="s">
        <v>116</v>
      </c>
      <c r="C77" s="114"/>
      <c r="D77" s="114"/>
      <c r="E77" s="115"/>
      <c r="F77" s="2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</row>
    <row r="78" spans="1:34" ht="15" customHeight="1" thickBot="1">
      <c r="A78" s="1"/>
      <c r="B78" s="116"/>
      <c r="C78" s="117"/>
      <c r="D78" s="117"/>
      <c r="E78" s="118"/>
      <c r="F78" s="2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</row>
    <row r="79" spans="1:34" ht="16.5">
      <c r="A79" s="1"/>
      <c r="B79" s="28" t="s">
        <v>117</v>
      </c>
      <c r="C79" s="29">
        <v>60000</v>
      </c>
      <c r="D79" s="30" t="s">
        <v>119</v>
      </c>
      <c r="E79" s="31">
        <v>50000</v>
      </c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</row>
    <row r="80" spans="1:34" ht="16.5">
      <c r="A80" s="1"/>
      <c r="B80" s="28" t="s">
        <v>118</v>
      </c>
      <c r="C80" s="29">
        <v>40000</v>
      </c>
      <c r="D80" s="28" t="s">
        <v>118</v>
      </c>
      <c r="E80" s="32">
        <v>20000</v>
      </c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</row>
    <row r="81" spans="1:33" ht="17.25" thickBot="1">
      <c r="A81" s="1"/>
      <c r="B81" s="33" t="s">
        <v>82</v>
      </c>
      <c r="C81" s="34">
        <f>(C79+C80)/2</f>
        <v>50000</v>
      </c>
      <c r="D81" s="33" t="s">
        <v>87</v>
      </c>
      <c r="E81" s="35">
        <f>(E79+E80) /2</f>
        <v>35000</v>
      </c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</row>
    <row r="82" spans="1:33" ht="17.25">
      <c r="A82" s="1"/>
      <c r="B82" s="30" t="s">
        <v>39</v>
      </c>
      <c r="C82" s="15">
        <v>100000</v>
      </c>
      <c r="D82" s="30" t="s">
        <v>127</v>
      </c>
      <c r="E82" s="31">
        <v>10000</v>
      </c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</row>
    <row r="83" spans="1:33" ht="17.25">
      <c r="A83" s="1"/>
      <c r="B83" s="28" t="s">
        <v>124</v>
      </c>
      <c r="C83" s="15">
        <v>20000</v>
      </c>
      <c r="D83" s="28" t="s">
        <v>128</v>
      </c>
      <c r="E83" s="32">
        <v>8000</v>
      </c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</row>
    <row r="84" spans="1:33" ht="17.25" thickBot="1">
      <c r="A84" s="1"/>
      <c r="B84" s="33" t="s">
        <v>93</v>
      </c>
      <c r="C84" s="34">
        <v>60000</v>
      </c>
      <c r="D84" s="33" t="s">
        <v>109</v>
      </c>
      <c r="E84" s="35">
        <v>2000</v>
      </c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</row>
    <row r="85" spans="1:33" ht="16.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</row>
    <row r="86" spans="1:33" ht="16.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</row>
    <row r="87" spans="1:33" ht="16.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</row>
    <row r="88" spans="1:33" ht="16.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</row>
    <row r="89" spans="1:33" ht="16.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</row>
    <row r="90" spans="1:33" ht="16.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</row>
    <row r="91" spans="1:33" ht="16.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</row>
    <row r="92" spans="1:33" ht="16.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</row>
    <row r="93" spans="1:33" ht="16.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</row>
    <row r="94" spans="1:33" ht="16.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</row>
    <row r="95" spans="1:33" ht="16.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</row>
    <row r="96" spans="1:33" ht="16.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</row>
    <row r="97" spans="1:33" ht="16.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</row>
    <row r="98" spans="1:33" ht="16.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</row>
    <row r="99" spans="1:33" ht="16.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</row>
    <row r="100" spans="1:33" ht="16.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</row>
    <row r="101" spans="1:33" ht="16.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</row>
    <row r="102" spans="1:33" ht="16.5">
      <c r="A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</row>
    <row r="103" spans="1:33" ht="16.5">
      <c r="A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</row>
  </sheetData>
  <mergeCells count="85">
    <mergeCell ref="B77:E78"/>
    <mergeCell ref="AF8:AF9"/>
    <mergeCell ref="AG8:AG9"/>
    <mergeCell ref="AC8:AC9"/>
    <mergeCell ref="AG11:AG12"/>
    <mergeCell ref="AG15:AG16"/>
    <mergeCell ref="W8:W9"/>
    <mergeCell ref="Z8:Z9"/>
    <mergeCell ref="AA8:AA9"/>
    <mergeCell ref="AA11:AA12"/>
    <mergeCell ref="AA15:AA16"/>
    <mergeCell ref="AA18:AA19"/>
    <mergeCell ref="O8:O9"/>
    <mergeCell ref="O11:O12"/>
    <mergeCell ref="O15:O16"/>
    <mergeCell ref="O18:O19"/>
    <mergeCell ref="AG18:AG19"/>
    <mergeCell ref="AF5:AF6"/>
    <mergeCell ref="AG5:AG6"/>
    <mergeCell ref="AC5:AC6"/>
    <mergeCell ref="W2:AA4"/>
    <mergeCell ref="AC2:AG4"/>
    <mergeCell ref="AD5:AD6"/>
    <mergeCell ref="AE5:AE6"/>
    <mergeCell ref="W5:W6"/>
    <mergeCell ref="X5:X6"/>
    <mergeCell ref="Y5:Y6"/>
    <mergeCell ref="Z5:Z6"/>
    <mergeCell ref="AA5:AA6"/>
    <mergeCell ref="W18:W19"/>
    <mergeCell ref="Z18:Z19"/>
    <mergeCell ref="AC18:AC19"/>
    <mergeCell ref="AF18:AF19"/>
    <mergeCell ref="W11:W12"/>
    <mergeCell ref="Z11:Z12"/>
    <mergeCell ref="W15:W16"/>
    <mergeCell ref="Z15:Z16"/>
    <mergeCell ref="AC11:AC12"/>
    <mergeCell ref="AF11:AF12"/>
    <mergeCell ref="AC15:AC16"/>
    <mergeCell ref="AF15:AF16"/>
    <mergeCell ref="Q15:Q16"/>
    <mergeCell ref="T15:T16"/>
    <mergeCell ref="Q18:Q19"/>
    <mergeCell ref="T18:T19"/>
    <mergeCell ref="U15:U16"/>
    <mergeCell ref="U18:U19"/>
    <mergeCell ref="Q21:Q22"/>
    <mergeCell ref="T21:T22"/>
    <mergeCell ref="Q24:Q25"/>
    <mergeCell ref="T24:T25"/>
    <mergeCell ref="U21:U22"/>
    <mergeCell ref="U24:U25"/>
    <mergeCell ref="K8:K9"/>
    <mergeCell ref="N8:N9"/>
    <mergeCell ref="K11:K12"/>
    <mergeCell ref="N11:N12"/>
    <mergeCell ref="Q2:U4"/>
    <mergeCell ref="Q5:Q6"/>
    <mergeCell ref="R5:R6"/>
    <mergeCell ref="S5:S6"/>
    <mergeCell ref="T5:T6"/>
    <mergeCell ref="U5:U6"/>
    <mergeCell ref="T8:T9"/>
    <mergeCell ref="Q11:Q12"/>
    <mergeCell ref="T11:T12"/>
    <mergeCell ref="Q8:Q9"/>
    <mergeCell ref="U8:U9"/>
    <mergeCell ref="U11:U12"/>
    <mergeCell ref="K2:O4"/>
    <mergeCell ref="K5:K6"/>
    <mergeCell ref="B32:E34"/>
    <mergeCell ref="B35:E36"/>
    <mergeCell ref="B2:H3"/>
    <mergeCell ref="B4:H5"/>
    <mergeCell ref="B6:D7"/>
    <mergeCell ref="F6:H7"/>
    <mergeCell ref="L5:L6"/>
    <mergeCell ref="M5:M6"/>
    <mergeCell ref="N5:N6"/>
    <mergeCell ref="O5:O6"/>
    <mergeCell ref="K18:K19"/>
    <mergeCell ref="N18:N19"/>
    <mergeCell ref="K15:K16"/>
    <mergeCell ref="N15:N1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Marcela Solís</dc:creator>
  <cp:lastModifiedBy>Marcela Solís</cp:lastModifiedBy>
  <cp:lastPrinted>2022-10-23T23:51:01Z</cp:lastPrinted>
  <dcterms:created xsi:type="dcterms:W3CDTF">2022-10-23T18:36:49Z</dcterms:created>
  <dcterms:modified xsi:type="dcterms:W3CDTF">2022-10-24T13:29:43Z</dcterms:modified>
</cp:coreProperties>
</file>