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9"/>
  <workbookPr filterPrivacy="1" defaultThemeVersion="166925"/>
  <xr:revisionPtr revIDLastSave="0" documentId="8_{3E38F872-2D48-4C33-BCBA-BE7752E0E472}" xr6:coauthVersionLast="47" xr6:coauthVersionMax="47" xr10:uidLastSave="{00000000-0000-0000-0000-000000000000}"/>
  <bookViews>
    <workbookView xWindow="0" yWindow="0" windowWidth="28560" windowHeight="13905" xr2:uid="{A22C7B05-6B0A-4116-A99A-60EDDEA676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5" i="1" l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78" i="1"/>
  <c r="R79" i="1"/>
  <c r="R80" i="1"/>
  <c r="R81" i="1"/>
  <c r="R82" i="1"/>
  <c r="R83" i="1"/>
  <c r="R84" i="1"/>
  <c r="R77" i="1"/>
  <c r="R76" i="1"/>
  <c r="R75" i="1"/>
  <c r="S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M11" i="1"/>
  <c r="R43" i="1"/>
  <c r="R42" i="1"/>
  <c r="R41" i="1"/>
  <c r="R40" i="1"/>
  <c r="T40" i="1"/>
  <c r="T41" i="1"/>
  <c r="T42" i="1"/>
  <c r="S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S35" i="1"/>
  <c r="R34" i="1"/>
  <c r="T34" i="1" s="1"/>
  <c r="R33" i="1"/>
  <c r="T33" i="1" s="1"/>
  <c r="R32" i="1"/>
  <c r="T32" i="1" s="1"/>
  <c r="R31" i="1"/>
  <c r="T31" i="1" s="1"/>
  <c r="R30" i="1"/>
  <c r="T30" i="1" s="1"/>
  <c r="R29" i="1"/>
  <c r="T29" i="1" s="1"/>
  <c r="R28" i="1"/>
  <c r="T28" i="1" s="1"/>
  <c r="R27" i="1"/>
  <c r="T27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M9" i="1"/>
  <c r="R16" i="1"/>
  <c r="T16" i="1" s="1"/>
  <c r="R15" i="1"/>
  <c r="T15" i="1" s="1"/>
  <c r="R14" i="1"/>
  <c r="T14" i="1" s="1"/>
  <c r="R13" i="1"/>
  <c r="T13" i="1" s="1"/>
  <c r="R12" i="1"/>
  <c r="T12" i="1" s="1"/>
  <c r="R11" i="1"/>
  <c r="T11" i="1" s="1"/>
  <c r="R10" i="1"/>
  <c r="T10" i="1" s="1"/>
  <c r="R9" i="1"/>
  <c r="T9" i="1" s="1"/>
  <c r="R8" i="1"/>
  <c r="T8" i="1" s="1"/>
  <c r="R7" i="1"/>
  <c r="T7" i="1" s="1"/>
  <c r="R6" i="1"/>
  <c r="T6" i="1" s="1"/>
  <c r="R5" i="1"/>
  <c r="O9" i="1"/>
  <c r="N9" i="1"/>
  <c r="H15" i="1"/>
  <c r="I16" i="1" s="1"/>
  <c r="E15" i="1"/>
  <c r="F16" i="1" s="1"/>
  <c r="H5" i="1"/>
  <c r="I6" i="1" s="1"/>
  <c r="I21" i="1"/>
  <c r="F21" i="1"/>
  <c r="I11" i="1"/>
  <c r="F11" i="1"/>
  <c r="L10" i="1" s="1"/>
  <c r="L11" i="1"/>
  <c r="R105" i="1" l="1"/>
  <c r="T75" i="1"/>
  <c r="T105" i="1" s="1"/>
  <c r="T5" i="1"/>
  <c r="R35" i="1"/>
  <c r="T35" i="1"/>
  <c r="R70" i="1"/>
  <c r="T70" i="1"/>
  <c r="I12" i="1"/>
  <c r="M10" i="1"/>
  <c r="N11" i="1"/>
  <c r="N10" i="1"/>
  <c r="O11" i="1"/>
  <c r="O10" i="1"/>
</calcChain>
</file>

<file path=xl/sharedStrings.xml><?xml version="1.0" encoding="utf-8"?>
<sst xmlns="http://schemas.openxmlformats.org/spreadsheetml/2006/main" count="61" uniqueCount="28">
  <si>
    <t xml:space="preserve">PASTELERIA EL GLOBO </t>
  </si>
  <si>
    <t>PUNTO DE EQUILIBRIO</t>
  </si>
  <si>
    <t>1ER GANANCIA</t>
  </si>
  <si>
    <t xml:space="preserve">ABRIL  </t>
  </si>
  <si>
    <t xml:space="preserve">PASTELES DIARIOS </t>
  </si>
  <si>
    <t>VENTA REAL</t>
  </si>
  <si>
    <t>DIFERENCIA</t>
  </si>
  <si>
    <t xml:space="preserve">DATOS </t>
  </si>
  <si>
    <t>CANTIDAD</t>
  </si>
  <si>
    <t>G=pq-cf(cvu)q</t>
  </si>
  <si>
    <t>PRECIO DE VENTAS</t>
  </si>
  <si>
    <t xml:space="preserve">GANANCIA </t>
  </si>
  <si>
    <t xml:space="preserve">PRECIO DE VENTAS UNITARIO </t>
  </si>
  <si>
    <t xml:space="preserve">COSTO FIJOS </t>
  </si>
  <si>
    <t>1ER GANANCIA ESPERADA</t>
  </si>
  <si>
    <t>COSTOS FIJOS</t>
  </si>
  <si>
    <t>GANANCIAS</t>
  </si>
  <si>
    <t>2DA GANANCIA ESPERADA</t>
  </si>
  <si>
    <t xml:space="preserve">COSTO DE VENTAS UNITARIO </t>
  </si>
  <si>
    <t xml:space="preserve">PASTELES AL MES </t>
  </si>
  <si>
    <t>3ER GANANCIA ESPERADA</t>
  </si>
  <si>
    <t xml:space="preserve">CANTIDAD MENSUAL </t>
  </si>
  <si>
    <t>PASTELES DIARIARIOS</t>
  </si>
  <si>
    <t xml:space="preserve">CANTIDAD DIARIA </t>
  </si>
  <si>
    <t>2DA GANANCIA</t>
  </si>
  <si>
    <t>3ER GANANCIA</t>
  </si>
  <si>
    <t xml:space="preserve">EN CANTIDAD DIARIA SE DIVIDE LA CANTIDAD MENSUAL ENTRE 30, PERO LUEGO SE RENDONDE A ENTERO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</si>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</sst>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79292"/>
      <name val="Calibri"/>
      <family val="2"/>
      <scheme val="minor"/>
    </font>
    <font>
      <sz val="11"/>
      <color rgb="FFF7B299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1"/>
      <color rgb="FFF7929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B299"/>
        <bgColor indexed="64"/>
      </patternFill>
    </fill>
    <fill>
      <patternFill patternType="solid">
        <fgColor rgb="FFF79292"/>
        <bgColor indexed="64"/>
      </patternFill>
    </fill>
  </fills>
  <borders count="40">
    <border>
      <left/>
      <right/>
      <top/>
      <bottom/>
      <diagonal/>
    </border>
    <border>
      <left style="thin">
        <color rgb="FFF79292"/>
      </left>
      <right style="thin">
        <color rgb="FFF79292"/>
      </right>
      <top style="thin">
        <color rgb="FFF79292"/>
      </top>
      <bottom style="thin">
        <color rgb="FFF79292"/>
      </bottom>
      <diagonal/>
    </border>
    <border>
      <left style="medium">
        <color rgb="FFF7B299"/>
      </left>
      <right style="thin">
        <color rgb="FFF7B299"/>
      </right>
      <top style="medium">
        <color rgb="FFF7B299"/>
      </top>
      <bottom style="thin">
        <color rgb="FFF7B299"/>
      </bottom>
      <diagonal/>
    </border>
    <border>
      <left style="thin">
        <color rgb="FFF7B299"/>
      </left>
      <right style="medium">
        <color rgb="FFF7B299"/>
      </right>
      <top style="medium">
        <color rgb="FFF7B299"/>
      </top>
      <bottom style="thin">
        <color rgb="FFF7B299"/>
      </bottom>
      <diagonal/>
    </border>
    <border>
      <left style="medium">
        <color rgb="FFF7B299"/>
      </left>
      <right style="thin">
        <color rgb="FFF7B299"/>
      </right>
      <top style="thin">
        <color rgb="FFF7B299"/>
      </top>
      <bottom style="thin">
        <color rgb="FFF7B299"/>
      </bottom>
      <diagonal/>
    </border>
    <border>
      <left style="thin">
        <color rgb="FFF7B299"/>
      </left>
      <right style="medium">
        <color rgb="FFF7B299"/>
      </right>
      <top style="thin">
        <color rgb="FFF7B299"/>
      </top>
      <bottom style="thin">
        <color rgb="FFF7B299"/>
      </bottom>
      <diagonal/>
    </border>
    <border>
      <left style="medium">
        <color rgb="FFF7B299"/>
      </left>
      <right style="thin">
        <color rgb="FFF7B299"/>
      </right>
      <top style="thin">
        <color rgb="FFF7B299"/>
      </top>
      <bottom style="medium">
        <color rgb="FFF7B299"/>
      </bottom>
      <diagonal/>
    </border>
    <border>
      <left style="thin">
        <color rgb="FFF7B299"/>
      </left>
      <right style="medium">
        <color rgb="FFF7B299"/>
      </right>
      <top style="thin">
        <color rgb="FFF7B299"/>
      </top>
      <bottom style="medium">
        <color rgb="FFF7B299"/>
      </bottom>
      <diagonal/>
    </border>
    <border>
      <left/>
      <right style="thin">
        <color rgb="FFF79292"/>
      </right>
      <top style="thin">
        <color rgb="FFF79292"/>
      </top>
      <bottom style="thin">
        <color rgb="FFF79292"/>
      </bottom>
      <diagonal/>
    </border>
    <border>
      <left style="medium">
        <color rgb="FFF79292"/>
      </left>
      <right style="thin">
        <color rgb="FFF79292"/>
      </right>
      <top style="medium">
        <color rgb="FFF79292"/>
      </top>
      <bottom style="thin">
        <color rgb="FFF79292"/>
      </bottom>
      <diagonal/>
    </border>
    <border>
      <left style="thin">
        <color rgb="FFF79292"/>
      </left>
      <right style="medium">
        <color rgb="FFF79292"/>
      </right>
      <top style="medium">
        <color rgb="FFF79292"/>
      </top>
      <bottom style="thin">
        <color rgb="FFF79292"/>
      </bottom>
      <diagonal/>
    </border>
    <border>
      <left style="medium">
        <color rgb="FFF79292"/>
      </left>
      <right style="thin">
        <color rgb="FFF79292"/>
      </right>
      <top style="thin">
        <color rgb="FFF79292"/>
      </top>
      <bottom style="thin">
        <color rgb="FFF79292"/>
      </bottom>
      <diagonal/>
    </border>
    <border>
      <left style="thin">
        <color rgb="FFF79292"/>
      </left>
      <right style="medium">
        <color rgb="FFF79292"/>
      </right>
      <top style="thin">
        <color rgb="FFF79292"/>
      </top>
      <bottom style="thin">
        <color rgb="FFF79292"/>
      </bottom>
      <diagonal/>
    </border>
    <border>
      <left style="medium">
        <color rgb="FFF79292"/>
      </left>
      <right style="thin">
        <color rgb="FFF79292"/>
      </right>
      <top style="thin">
        <color rgb="FFF79292"/>
      </top>
      <bottom style="medium">
        <color rgb="FFF79292"/>
      </bottom>
      <diagonal/>
    </border>
    <border>
      <left style="thin">
        <color rgb="FFF79292"/>
      </left>
      <right style="medium">
        <color rgb="FFF79292"/>
      </right>
      <top style="thin">
        <color rgb="FFF79292"/>
      </top>
      <bottom style="medium">
        <color rgb="FFF79292"/>
      </bottom>
      <diagonal/>
    </border>
    <border>
      <left style="thin">
        <color rgb="FFF79292"/>
      </left>
      <right style="thin">
        <color rgb="FFF79292"/>
      </right>
      <top style="medium">
        <color rgb="FFF79292"/>
      </top>
      <bottom style="thin">
        <color rgb="FFF79292"/>
      </bottom>
      <diagonal/>
    </border>
    <border>
      <left style="thin">
        <color rgb="FFF79292"/>
      </left>
      <right style="thin">
        <color rgb="FFF79292"/>
      </right>
      <top style="thin">
        <color rgb="FFF79292"/>
      </top>
      <bottom style="medium">
        <color rgb="FFF79292"/>
      </bottom>
      <diagonal/>
    </border>
    <border>
      <left style="medium">
        <color rgb="FFF7B299"/>
      </left>
      <right style="medium">
        <color rgb="FFF7B299"/>
      </right>
      <top style="medium">
        <color rgb="FFF7B299"/>
      </top>
      <bottom style="thin">
        <color rgb="FFF7B299"/>
      </bottom>
      <diagonal/>
    </border>
    <border>
      <left style="medium">
        <color rgb="FFF7B299"/>
      </left>
      <right style="medium">
        <color rgb="FFF7B299"/>
      </right>
      <top style="thin">
        <color rgb="FFF7B299"/>
      </top>
      <bottom style="thin">
        <color rgb="FFF7B299"/>
      </bottom>
      <diagonal/>
    </border>
    <border>
      <left style="medium">
        <color rgb="FFF7B299"/>
      </left>
      <right style="medium">
        <color rgb="FFF7B299"/>
      </right>
      <top style="thin">
        <color rgb="FFF7B299"/>
      </top>
      <bottom style="medium">
        <color rgb="FFF7B299"/>
      </bottom>
      <diagonal/>
    </border>
    <border>
      <left/>
      <right style="thin">
        <color rgb="FFF79292"/>
      </right>
      <top style="medium">
        <color rgb="FFF79292"/>
      </top>
      <bottom style="thin">
        <color rgb="FFF79292"/>
      </bottom>
      <diagonal/>
    </border>
    <border>
      <left/>
      <right style="thin">
        <color rgb="FFF79292"/>
      </right>
      <top style="thin">
        <color rgb="FFF79292"/>
      </top>
      <bottom style="medium">
        <color rgb="FFF79292"/>
      </bottom>
      <diagonal/>
    </border>
    <border>
      <left style="medium">
        <color rgb="FFF7B299"/>
      </left>
      <right/>
      <top style="medium">
        <color rgb="FFF7B299"/>
      </top>
      <bottom/>
      <diagonal/>
    </border>
    <border>
      <left/>
      <right style="medium">
        <color rgb="FFF7B299"/>
      </right>
      <top style="medium">
        <color rgb="FFF7B299"/>
      </top>
      <bottom/>
      <diagonal/>
    </border>
    <border>
      <left style="medium">
        <color rgb="FFF7B299"/>
      </left>
      <right/>
      <top/>
      <bottom/>
      <diagonal/>
    </border>
    <border>
      <left/>
      <right style="medium">
        <color rgb="FFF7B299"/>
      </right>
      <top/>
      <bottom/>
      <diagonal/>
    </border>
    <border>
      <left style="medium">
        <color rgb="FFF7B299"/>
      </left>
      <right/>
      <top/>
      <bottom style="medium">
        <color rgb="FFF7B299"/>
      </bottom>
      <diagonal/>
    </border>
    <border>
      <left/>
      <right style="medium">
        <color rgb="FFF7B299"/>
      </right>
      <top/>
      <bottom style="medium">
        <color rgb="FFF7B299"/>
      </bottom>
      <diagonal/>
    </border>
    <border>
      <left style="thin">
        <color rgb="FFF79292"/>
      </left>
      <right style="thin">
        <color rgb="FFF79292"/>
      </right>
      <top style="thin">
        <color rgb="FFF79292"/>
      </top>
      <bottom/>
      <diagonal/>
    </border>
    <border>
      <left style="medium">
        <color rgb="FFF7B299"/>
      </left>
      <right style="thin">
        <color rgb="FFF79292"/>
      </right>
      <top style="medium">
        <color rgb="FFF7B299"/>
      </top>
      <bottom style="thin">
        <color rgb="FFF79292"/>
      </bottom>
      <diagonal/>
    </border>
    <border>
      <left style="thin">
        <color rgb="FFF79292"/>
      </left>
      <right style="thin">
        <color rgb="FFF79292"/>
      </right>
      <top style="medium">
        <color rgb="FFF7B299"/>
      </top>
      <bottom/>
      <diagonal/>
    </border>
    <border>
      <left style="thin">
        <color rgb="FFF79292"/>
      </left>
      <right style="medium">
        <color rgb="FFF7B299"/>
      </right>
      <top style="medium">
        <color rgb="FFF7B299"/>
      </top>
      <bottom/>
      <diagonal/>
    </border>
    <border>
      <left style="medium">
        <color rgb="FFF7B299"/>
      </left>
      <right/>
      <top/>
      <bottom style="thin">
        <color rgb="FFF7B299"/>
      </bottom>
      <diagonal/>
    </border>
    <border>
      <left style="thin">
        <color rgb="FFF79292"/>
      </left>
      <right style="medium">
        <color rgb="FFF7B299"/>
      </right>
      <top style="thin">
        <color rgb="FFF79292"/>
      </top>
      <bottom style="thin">
        <color rgb="FFF79292"/>
      </bottom>
      <diagonal/>
    </border>
    <border>
      <left style="medium">
        <color rgb="FFF7B299"/>
      </left>
      <right/>
      <top style="thin">
        <color rgb="FFF7B299"/>
      </top>
      <bottom style="thin">
        <color rgb="FFF7B299"/>
      </bottom>
      <diagonal/>
    </border>
    <border>
      <left style="medium">
        <color rgb="FFF7B299"/>
      </left>
      <right/>
      <top style="thin">
        <color rgb="FFF7B299"/>
      </top>
      <bottom/>
      <diagonal/>
    </border>
    <border>
      <left style="thin">
        <color rgb="FFF79292"/>
      </left>
      <right style="medium">
        <color rgb="FFF7B299"/>
      </right>
      <top style="thin">
        <color rgb="FFF79292"/>
      </top>
      <bottom/>
      <diagonal/>
    </border>
    <border>
      <left style="medium">
        <color rgb="FFF7B299"/>
      </left>
      <right style="thin">
        <color rgb="FFF79292"/>
      </right>
      <top style="thin">
        <color rgb="FFF79292"/>
      </top>
      <bottom style="medium">
        <color rgb="FFF7B299"/>
      </bottom>
      <diagonal/>
    </border>
    <border>
      <left style="thin">
        <color rgb="FFF79292"/>
      </left>
      <right style="thin">
        <color rgb="FFF79292"/>
      </right>
      <top style="thin">
        <color rgb="FFF79292"/>
      </top>
      <bottom style="medium">
        <color rgb="FFF7B299"/>
      </bottom>
      <diagonal/>
    </border>
    <border>
      <left style="thin">
        <color rgb="FFF79292"/>
      </left>
      <right style="medium">
        <color rgb="FFF7B299"/>
      </right>
      <top style="thin">
        <color rgb="FFF79292"/>
      </top>
      <bottom style="medium">
        <color rgb="FFF7B299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3" fontId="2" fillId="0" borderId="0" xfId="0" applyNumberFormat="1" applyFont="1"/>
    <xf numFmtId="0" fontId="0" fillId="0" borderId="4" xfId="0" applyBorder="1"/>
    <xf numFmtId="0" fontId="2" fillId="0" borderId="5" xfId="0" applyFont="1" applyBorder="1"/>
    <xf numFmtId="0" fontId="0" fillId="0" borderId="4" xfId="0" applyBorder="1" applyAlignment="1">
      <alignment wrapText="1"/>
    </xf>
    <xf numFmtId="164" fontId="2" fillId="0" borderId="5" xfId="0" applyNumberFormat="1" applyFont="1" applyBorder="1"/>
    <xf numFmtId="0" fontId="3" fillId="0" borderId="4" xfId="0" applyFont="1" applyBorder="1" applyAlignment="1">
      <alignment wrapText="1"/>
    </xf>
    <xf numFmtId="0" fontId="4" fillId="0" borderId="5" xfId="0" applyFont="1" applyBorder="1"/>
    <xf numFmtId="0" fontId="3" fillId="0" borderId="6" xfId="0" applyFont="1" applyBorder="1"/>
    <xf numFmtId="1" fontId="4" fillId="0" borderId="5" xfId="0" applyNumberFormat="1" applyFont="1" applyBorder="1"/>
    <xf numFmtId="1" fontId="4" fillId="0" borderId="7" xfId="0" applyNumberFormat="1" applyFont="1" applyBorder="1"/>
    <xf numFmtId="2" fontId="4" fillId="0" borderId="5" xfId="0" applyNumberFormat="1" applyFont="1" applyBorder="1"/>
    <xf numFmtId="0" fontId="0" fillId="0" borderId="8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 applyAlignment="1">
      <alignment wrapText="1"/>
    </xf>
    <xf numFmtId="164" fontId="0" fillId="0" borderId="14" xfId="0" applyNumberFormat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4" fontId="5" fillId="3" borderId="32" xfId="0" applyNumberFormat="1" applyFont="1" applyFill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4" fontId="5" fillId="3" borderId="34" xfId="0" applyNumberFormat="1" applyFont="1" applyFill="1" applyBorder="1" applyAlignment="1">
      <alignment horizontal="center" vertical="center"/>
    </xf>
    <xf numFmtId="14" fontId="5" fillId="3" borderId="35" xfId="0" applyNumberFormat="1" applyFont="1" applyFill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0" fontId="5" fillId="2" borderId="37" xfId="0" applyFont="1" applyFill="1" applyBorder="1" applyAlignment="1">
      <alignment horizontal="center"/>
    </xf>
    <xf numFmtId="1" fontId="5" fillId="2" borderId="38" xfId="0" applyNumberFormat="1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B299"/>
      <color rgb="FFF79292"/>
      <color rgb="FF826E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COMPORTAMIENTO DE VENTAS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Hoja1!$R$4</c:f>
              <c:strCache>
                <c:ptCount val="1"/>
                <c:pt idx="0">
                  <c:v>PASTELES DIARIOS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Hoja1!$Q$5:$Q$34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Hoja1!$R$5:$R$34</c:f>
              <c:numCache>
                <c:formatCode>0</c:formatCode>
                <c:ptCount val="30"/>
                <c:pt idx="0">
                  <c:v>13.888888888888889</c:v>
                </c:pt>
                <c:pt idx="1">
                  <c:v>13.888888888888889</c:v>
                </c:pt>
                <c:pt idx="2">
                  <c:v>13.888888888888889</c:v>
                </c:pt>
                <c:pt idx="3">
                  <c:v>13.888888888888889</c:v>
                </c:pt>
                <c:pt idx="4">
                  <c:v>13.888888888888889</c:v>
                </c:pt>
                <c:pt idx="5">
                  <c:v>13.888888888888889</c:v>
                </c:pt>
                <c:pt idx="6">
                  <c:v>13.888888888888889</c:v>
                </c:pt>
                <c:pt idx="7">
                  <c:v>13.888888888888889</c:v>
                </c:pt>
                <c:pt idx="8">
                  <c:v>13.888888888888889</c:v>
                </c:pt>
                <c:pt idx="9">
                  <c:v>13.888888888888889</c:v>
                </c:pt>
                <c:pt idx="10">
                  <c:v>13.888888888888889</c:v>
                </c:pt>
                <c:pt idx="11">
                  <c:v>13.888888888888889</c:v>
                </c:pt>
                <c:pt idx="12">
                  <c:v>13.888888888888889</c:v>
                </c:pt>
                <c:pt idx="13">
                  <c:v>13.888888888888889</c:v>
                </c:pt>
                <c:pt idx="14">
                  <c:v>13.888888888888889</c:v>
                </c:pt>
                <c:pt idx="15">
                  <c:v>13.888888888888889</c:v>
                </c:pt>
                <c:pt idx="16">
                  <c:v>13.888888888888889</c:v>
                </c:pt>
                <c:pt idx="17">
                  <c:v>13.888888888888889</c:v>
                </c:pt>
                <c:pt idx="18">
                  <c:v>13.888888888888889</c:v>
                </c:pt>
                <c:pt idx="19">
                  <c:v>13.888888888888889</c:v>
                </c:pt>
                <c:pt idx="20">
                  <c:v>13.888888888888889</c:v>
                </c:pt>
                <c:pt idx="21">
                  <c:v>13.888888888888889</c:v>
                </c:pt>
                <c:pt idx="22">
                  <c:v>13.888888888888889</c:v>
                </c:pt>
                <c:pt idx="23">
                  <c:v>13.888888888888889</c:v>
                </c:pt>
                <c:pt idx="24">
                  <c:v>13.888888888888889</c:v>
                </c:pt>
                <c:pt idx="25">
                  <c:v>13.888888888888889</c:v>
                </c:pt>
                <c:pt idx="26">
                  <c:v>13.888888888888889</c:v>
                </c:pt>
                <c:pt idx="27">
                  <c:v>13.888888888888889</c:v>
                </c:pt>
                <c:pt idx="28">
                  <c:v>13.888888888888889</c:v>
                </c:pt>
                <c:pt idx="29">
                  <c:v>13.888888888888889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8B-43EE-A83B-F63FFB725180}"/>
            </c:ext>
          </c:extLst>
        </c:ser>
        <c:ser>
          <c:idx val="1"/>
          <c:order val="1"/>
          <c:tx>
            <c:strRef>
              <c:f>Hoja1!$S$4</c:f>
              <c:strCache>
                <c:ptCount val="1"/>
                <c:pt idx="0">
                  <c:v>VENTA REAL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Hoja1!$Q$5:$Q$34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Hoja1!$S$5:$S$34</c:f>
              <c:numCache>
                <c:formatCode>General</c:formatCode>
                <c:ptCount val="30"/>
                <c:pt idx="0">
                  <c:v>20</c:v>
                </c:pt>
                <c:pt idx="1">
                  <c:v>8</c:v>
                </c:pt>
                <c:pt idx="2">
                  <c:v>14</c:v>
                </c:pt>
                <c:pt idx="3">
                  <c:v>14</c:v>
                </c:pt>
                <c:pt idx="4">
                  <c:v>8</c:v>
                </c:pt>
                <c:pt idx="5">
                  <c:v>7</c:v>
                </c:pt>
                <c:pt idx="6">
                  <c:v>14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15</c:v>
                </c:pt>
                <c:pt idx="18">
                  <c:v>6</c:v>
                </c:pt>
                <c:pt idx="19" formatCode="0">
                  <c:v>8</c:v>
                </c:pt>
                <c:pt idx="20">
                  <c:v>24</c:v>
                </c:pt>
                <c:pt idx="21">
                  <c:v>20</c:v>
                </c:pt>
                <c:pt idx="22">
                  <c:v>15</c:v>
                </c:pt>
                <c:pt idx="23">
                  <c:v>16</c:v>
                </c:pt>
                <c:pt idx="24">
                  <c:v>19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58B-43EE-A83B-F63FFB72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837879"/>
        <c:axId val="479349111"/>
      </c:scatterChart>
      <c:valAx>
        <c:axId val="841837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49111"/>
        <c:crosses val="autoZero"/>
        <c:crossBetween val="midCat"/>
      </c:valAx>
      <c:valAx>
        <c:axId val="479349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8378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comportamiento de ventas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Hoja1!$R$39</c:f>
              <c:strCache>
                <c:ptCount val="1"/>
                <c:pt idx="0">
                  <c:v>PASTELES DIARIOS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Hoja1!$Q$40:$Q$69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Hoja1!$R$40:$R$69</c:f>
              <c:numCache>
                <c:formatCode>0</c:formatCode>
                <c:ptCount val="3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A0-4E37-A6F9-C7749ACFA24E}"/>
            </c:ext>
          </c:extLst>
        </c:ser>
        <c:ser>
          <c:idx val="1"/>
          <c:order val="1"/>
          <c:tx>
            <c:strRef>
              <c:f>Hoja1!$S$39</c:f>
              <c:strCache>
                <c:ptCount val="1"/>
                <c:pt idx="0">
                  <c:v>VENTA REAL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Hoja1!$Q$40:$Q$69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Hoja1!$S$40:$S$69</c:f>
              <c:numCache>
                <c:formatCode>General</c:formatCode>
                <c:ptCount val="30"/>
                <c:pt idx="0">
                  <c:v>20</c:v>
                </c:pt>
                <c:pt idx="1">
                  <c:v>22</c:v>
                </c:pt>
                <c:pt idx="2">
                  <c:v>14</c:v>
                </c:pt>
                <c:pt idx="3">
                  <c:v>14</c:v>
                </c:pt>
                <c:pt idx="4">
                  <c:v>19</c:v>
                </c:pt>
                <c:pt idx="5">
                  <c:v>14</c:v>
                </c:pt>
                <c:pt idx="6">
                  <c:v>14</c:v>
                </c:pt>
                <c:pt idx="7">
                  <c:v>19</c:v>
                </c:pt>
                <c:pt idx="8">
                  <c:v>17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22</c:v>
                </c:pt>
                <c:pt idx="13">
                  <c:v>15</c:v>
                </c:pt>
                <c:pt idx="14">
                  <c:v>12</c:v>
                </c:pt>
                <c:pt idx="15">
                  <c:v>21</c:v>
                </c:pt>
                <c:pt idx="16">
                  <c:v>13</c:v>
                </c:pt>
                <c:pt idx="17">
                  <c:v>15</c:v>
                </c:pt>
                <c:pt idx="18">
                  <c:v>30</c:v>
                </c:pt>
                <c:pt idx="19" formatCode="0">
                  <c:v>25</c:v>
                </c:pt>
                <c:pt idx="20">
                  <c:v>24</c:v>
                </c:pt>
                <c:pt idx="21">
                  <c:v>20</c:v>
                </c:pt>
                <c:pt idx="22">
                  <c:v>15</c:v>
                </c:pt>
                <c:pt idx="23">
                  <c:v>16</c:v>
                </c:pt>
                <c:pt idx="24">
                  <c:v>22</c:v>
                </c:pt>
                <c:pt idx="25">
                  <c:v>14</c:v>
                </c:pt>
                <c:pt idx="26">
                  <c:v>14</c:v>
                </c:pt>
                <c:pt idx="27">
                  <c:v>27</c:v>
                </c:pt>
                <c:pt idx="28">
                  <c:v>14</c:v>
                </c:pt>
                <c:pt idx="29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A0-4E37-A6F9-C7749ACFA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837671"/>
        <c:axId val="758068135"/>
      </c:scatterChart>
      <c:valAx>
        <c:axId val="1323837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68135"/>
        <c:crosses val="autoZero"/>
        <c:crossBetween val="midCat"/>
      </c:valAx>
      <c:valAx>
        <c:axId val="758068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837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comportamiento de ventas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Hoja1!$R$74</c:f>
              <c:strCache>
                <c:ptCount val="1"/>
                <c:pt idx="0">
                  <c:v>PASTELES DIARIOS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Hoja1!$Q$75:$Q$104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Hoja1!$R$75:$R$104</c:f>
              <c:numCache>
                <c:formatCode>0</c:formatCode>
                <c:ptCount val="3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6D-461B-9AB2-498A2BA661A2}"/>
            </c:ext>
          </c:extLst>
        </c:ser>
        <c:ser>
          <c:idx val="1"/>
          <c:order val="1"/>
          <c:tx>
            <c:strRef>
              <c:f>Hoja1!$S$74</c:f>
              <c:strCache>
                <c:ptCount val="1"/>
                <c:pt idx="0">
                  <c:v>VENTA REAL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Hoja1!$Q$75:$Q$104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xVal>
          <c:yVal>
            <c:numRef>
              <c:f>Hoja1!$S$75:$S$104</c:f>
              <c:numCache>
                <c:formatCode>General</c:formatCode>
                <c:ptCount val="30"/>
                <c:pt idx="0">
                  <c:v>20</c:v>
                </c:pt>
                <c:pt idx="1">
                  <c:v>22</c:v>
                </c:pt>
                <c:pt idx="2">
                  <c:v>19</c:v>
                </c:pt>
                <c:pt idx="3">
                  <c:v>22</c:v>
                </c:pt>
                <c:pt idx="4">
                  <c:v>18</c:v>
                </c:pt>
                <c:pt idx="5">
                  <c:v>22</c:v>
                </c:pt>
                <c:pt idx="6">
                  <c:v>22</c:v>
                </c:pt>
                <c:pt idx="7">
                  <c:v>18</c:v>
                </c:pt>
                <c:pt idx="8">
                  <c:v>21</c:v>
                </c:pt>
                <c:pt idx="9">
                  <c:v>25</c:v>
                </c:pt>
                <c:pt idx="10">
                  <c:v>20</c:v>
                </c:pt>
                <c:pt idx="11">
                  <c:v>26</c:v>
                </c:pt>
                <c:pt idx="12">
                  <c:v>22</c:v>
                </c:pt>
                <c:pt idx="13">
                  <c:v>20</c:v>
                </c:pt>
                <c:pt idx="14">
                  <c:v>22</c:v>
                </c:pt>
                <c:pt idx="15">
                  <c:v>28</c:v>
                </c:pt>
                <c:pt idx="16">
                  <c:v>21</c:v>
                </c:pt>
                <c:pt idx="17">
                  <c:v>20</c:v>
                </c:pt>
                <c:pt idx="18">
                  <c:v>22</c:v>
                </c:pt>
                <c:pt idx="19" formatCode="0">
                  <c:v>22</c:v>
                </c:pt>
                <c:pt idx="20">
                  <c:v>24</c:v>
                </c:pt>
                <c:pt idx="21">
                  <c:v>20</c:v>
                </c:pt>
                <c:pt idx="22">
                  <c:v>19</c:v>
                </c:pt>
                <c:pt idx="23">
                  <c:v>22</c:v>
                </c:pt>
                <c:pt idx="24">
                  <c:v>19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25</c:v>
                </c:pt>
                <c:pt idx="29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E6D-461B-9AB2-498A2BA66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740488"/>
        <c:axId val="875382119"/>
      </c:scatterChart>
      <c:valAx>
        <c:axId val="107074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382119"/>
        <c:crosses val="autoZero"/>
        <c:crossBetween val="midCat"/>
      </c:valAx>
      <c:valAx>
        <c:axId val="875382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740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742950</xdr:colOff>
      <xdr:row>9</xdr:row>
      <xdr:rowOff>161925</xdr:rowOff>
    </xdr:from>
    <xdr:to>
      <xdr:col>28</xdr:col>
      <xdr:colOff>752475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AE2B54-66EB-9C59-4FFC-403171D12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114300</xdr:colOff>
      <xdr:row>43</xdr:row>
      <xdr:rowOff>38100</xdr:rowOff>
    </xdr:from>
    <xdr:to>
      <xdr:col>29</xdr:col>
      <xdr:colOff>76200</xdr:colOff>
      <xdr:row>65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16977AC-6E22-940F-3DBF-8232FA666994}"/>
            </a:ext>
            <a:ext uri="{147F2762-F138-4A5C-976F-8EAC2B608ADB}">
              <a16:predDERef xmlns:a16="http://schemas.microsoft.com/office/drawing/2014/main" pred="{1EAE2B54-66EB-9C59-4FFC-403171D12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723900</xdr:colOff>
      <xdr:row>77</xdr:row>
      <xdr:rowOff>57150</xdr:rowOff>
    </xdr:from>
    <xdr:to>
      <xdr:col>28</xdr:col>
      <xdr:colOff>723900</xdr:colOff>
      <xdr:row>98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EC9E30-E792-0DDB-76CD-97884F438522}"/>
            </a:ext>
            <a:ext uri="{147F2762-F138-4A5C-976F-8EAC2B608ADB}">
              <a16:predDERef xmlns:a16="http://schemas.microsoft.com/office/drawing/2014/main" pred="{C16977AC-6E22-940F-3DBF-8232FA6669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dimension ref="B4:T105"/>
  <sheetViews>
    <sheetView tabSelected="1" topLeftCell="N38" workbookViewId="0">
      <selection activeCell="X76" sqref="X76"/>
    </sheetView>
  </sheetViews>
  <sheetFormatPr defaultColWidth="11.42578125" defaultRowHeight="15"/>
  <cols>
    <col min="2" max="2" width="20.140625" customWidth="1"/>
    <col min="3" max="3" width="19.42578125" customWidth="1"/>
    <col min="5" max="5" width="16.85546875" customWidth="1"/>
    <col min="6" max="6" width="14.140625" customWidth="1"/>
    <col min="8" max="8" width="16.7109375" customWidth="1"/>
    <col min="9" max="9" width="16.140625" customWidth="1"/>
    <col min="11" max="11" width="12.5703125" customWidth="1"/>
    <col min="12" max="12" width="11.28515625" customWidth="1"/>
    <col min="13" max="13" width="13.28515625" customWidth="1"/>
    <col min="14" max="14" width="14.5703125" customWidth="1"/>
    <col min="15" max="15" width="13.28515625" customWidth="1"/>
    <col min="17" max="17" width="13.7109375" customWidth="1"/>
    <col min="18" max="18" width="18" customWidth="1"/>
    <col min="19" max="19" width="14.5703125" customWidth="1"/>
    <col min="20" max="20" width="13.5703125" customWidth="1"/>
  </cols>
  <sheetData>
    <row r="4" spans="2:20">
      <c r="B4" s="60" t="s">
        <v>0</v>
      </c>
      <c r="C4" s="61"/>
      <c r="E4" s="56" t="s">
        <v>1</v>
      </c>
      <c r="F4" s="57"/>
      <c r="G4" s="2"/>
      <c r="H4" s="56" t="s">
        <v>2</v>
      </c>
      <c r="I4" s="57"/>
      <c r="J4" s="2"/>
      <c r="Q4" s="39" t="s">
        <v>3</v>
      </c>
      <c r="R4" s="40" t="s">
        <v>4</v>
      </c>
      <c r="S4" s="40" t="s">
        <v>5</v>
      </c>
      <c r="T4" s="41" t="s">
        <v>6</v>
      </c>
    </row>
    <row r="5" spans="2:20">
      <c r="B5" s="17" t="s">
        <v>7</v>
      </c>
      <c r="C5" s="18" t="s">
        <v>8</v>
      </c>
      <c r="E5" s="62" t="s">
        <v>9</v>
      </c>
      <c r="F5" s="59"/>
      <c r="G5" s="2"/>
      <c r="H5" s="58">
        <f>C9</f>
        <v>30000</v>
      </c>
      <c r="I5" s="63"/>
      <c r="J5" s="2"/>
      <c r="Q5" s="42">
        <v>45017</v>
      </c>
      <c r="R5" s="15">
        <f>M11</f>
        <v>13.888888888888889</v>
      </c>
      <c r="S5" s="36">
        <v>20</v>
      </c>
      <c r="T5" s="43">
        <f>R5-S5</f>
        <v>-6.1111111111111107</v>
      </c>
    </row>
    <row r="6" spans="2:20">
      <c r="B6" s="19" t="s">
        <v>10</v>
      </c>
      <c r="C6" s="20">
        <v>300</v>
      </c>
      <c r="E6" s="4" t="s">
        <v>11</v>
      </c>
      <c r="F6" s="5">
        <v>0</v>
      </c>
      <c r="G6" s="2"/>
      <c r="H6" s="4" t="s">
        <v>11</v>
      </c>
      <c r="I6" s="7">
        <f>H5</f>
        <v>30000</v>
      </c>
      <c r="J6" s="2"/>
      <c r="Q6" s="44">
        <v>45018</v>
      </c>
      <c r="R6" s="15">
        <f>M11</f>
        <v>13.888888888888889</v>
      </c>
      <c r="S6" s="36">
        <v>8</v>
      </c>
      <c r="T6" s="43">
        <f t="shared" ref="T6:T34" si="0">R6-S6</f>
        <v>5.8888888888888893</v>
      </c>
    </row>
    <row r="7" spans="2:20" s="1" customFormat="1" ht="28.5" customHeight="1">
      <c r="B7" s="21" t="s">
        <v>12</v>
      </c>
      <c r="C7" s="22">
        <v>120</v>
      </c>
      <c r="E7" s="6" t="s">
        <v>10</v>
      </c>
      <c r="F7" s="7">
        <v>300</v>
      </c>
      <c r="G7" s="2"/>
      <c r="H7" s="6" t="s">
        <v>10</v>
      </c>
      <c r="I7" s="7">
        <v>300</v>
      </c>
      <c r="J7" s="2"/>
      <c r="Q7" s="44">
        <v>45019</v>
      </c>
      <c r="R7" s="15">
        <f>M11</f>
        <v>13.888888888888889</v>
      </c>
      <c r="S7" s="36">
        <v>14</v>
      </c>
      <c r="T7" s="43">
        <f t="shared" si="0"/>
        <v>-0.11111111111111072</v>
      </c>
    </row>
    <row r="8" spans="2:20">
      <c r="B8" s="23" t="s">
        <v>13</v>
      </c>
      <c r="C8" s="20">
        <v>45000</v>
      </c>
      <c r="E8" s="4" t="s">
        <v>8</v>
      </c>
      <c r="F8" s="5">
        <v>0</v>
      </c>
      <c r="G8" s="2"/>
      <c r="H8" s="4" t="s">
        <v>8</v>
      </c>
      <c r="I8" s="5">
        <v>0</v>
      </c>
      <c r="J8" s="2"/>
      <c r="Q8" s="44">
        <v>45020</v>
      </c>
      <c r="R8" s="15">
        <f>M11</f>
        <v>13.888888888888889</v>
      </c>
      <c r="S8" s="36">
        <v>14</v>
      </c>
      <c r="T8" s="43">
        <f t="shared" si="0"/>
        <v>-0.11111111111111072</v>
      </c>
    </row>
    <row r="9" spans="2:20" ht="31.5" customHeight="1">
      <c r="B9" s="21" t="s">
        <v>14</v>
      </c>
      <c r="C9" s="20">
        <v>30000</v>
      </c>
      <c r="E9" s="6" t="s">
        <v>15</v>
      </c>
      <c r="F9" s="7">
        <v>45000</v>
      </c>
      <c r="G9" s="3"/>
      <c r="H9" s="6" t="s">
        <v>15</v>
      </c>
      <c r="I9" s="7">
        <v>45000</v>
      </c>
      <c r="J9" s="3"/>
      <c r="K9" s="30" t="s">
        <v>16</v>
      </c>
      <c r="L9" s="33">
        <v>0</v>
      </c>
      <c r="M9" s="26">
        <f>C9</f>
        <v>30000</v>
      </c>
      <c r="N9" s="26">
        <f>C10</f>
        <v>60000</v>
      </c>
      <c r="O9" s="27">
        <f>C11</f>
        <v>70000</v>
      </c>
      <c r="Q9" s="44">
        <v>45021</v>
      </c>
      <c r="R9" s="15">
        <f>M11</f>
        <v>13.888888888888889</v>
      </c>
      <c r="S9" s="36">
        <v>8</v>
      </c>
      <c r="T9" s="43">
        <f t="shared" si="0"/>
        <v>5.8888888888888893</v>
      </c>
    </row>
    <row r="10" spans="2:20" ht="33" customHeight="1">
      <c r="B10" s="21" t="s">
        <v>17</v>
      </c>
      <c r="C10" s="20">
        <v>60000</v>
      </c>
      <c r="E10" s="6" t="s">
        <v>18</v>
      </c>
      <c r="F10" s="7">
        <v>120</v>
      </c>
      <c r="G10" s="2"/>
      <c r="H10" s="6" t="s">
        <v>18</v>
      </c>
      <c r="I10" s="7">
        <v>120</v>
      </c>
      <c r="J10" s="2"/>
      <c r="K10" s="31" t="s">
        <v>19</v>
      </c>
      <c r="L10" s="14">
        <f>F11</f>
        <v>250</v>
      </c>
      <c r="M10" s="15">
        <f>I11</f>
        <v>416.66666666666669</v>
      </c>
      <c r="N10" s="16">
        <f>F21</f>
        <v>583.33333333333337</v>
      </c>
      <c r="O10" s="28">
        <f>I21</f>
        <v>638.88888888888891</v>
      </c>
      <c r="Q10" s="44">
        <v>45022</v>
      </c>
      <c r="R10" s="15">
        <f>M11</f>
        <v>13.888888888888889</v>
      </c>
      <c r="S10" s="36">
        <v>7</v>
      </c>
      <c r="T10" s="43">
        <f t="shared" si="0"/>
        <v>6.8888888888888893</v>
      </c>
    </row>
    <row r="11" spans="2:20" ht="30.75">
      <c r="B11" s="24" t="s">
        <v>20</v>
      </c>
      <c r="C11" s="25">
        <v>70000</v>
      </c>
      <c r="E11" s="8" t="s">
        <v>21</v>
      </c>
      <c r="F11" s="9">
        <f>(F9+F6)/(F7-F10)</f>
        <v>250</v>
      </c>
      <c r="G11" s="2"/>
      <c r="H11" s="8" t="s">
        <v>21</v>
      </c>
      <c r="I11" s="11">
        <f>(I9+I6)/(I7-I10)</f>
        <v>416.66666666666669</v>
      </c>
      <c r="J11" s="2"/>
      <c r="K11" s="32" t="s">
        <v>22</v>
      </c>
      <c r="L11" s="34">
        <f>F12</f>
        <v>9</v>
      </c>
      <c r="M11" s="29">
        <f>I12</f>
        <v>13.888888888888889</v>
      </c>
      <c r="N11" s="29">
        <f>F22</f>
        <v>20</v>
      </c>
      <c r="O11" s="35">
        <f>I22</f>
        <v>22</v>
      </c>
      <c r="Q11" s="44">
        <v>45023</v>
      </c>
      <c r="R11" s="15">
        <f>M11</f>
        <v>13.888888888888889</v>
      </c>
      <c r="S11" s="36">
        <v>14</v>
      </c>
      <c r="T11" s="43">
        <f t="shared" si="0"/>
        <v>-0.11111111111111072</v>
      </c>
    </row>
    <row r="12" spans="2:20">
      <c r="E12" s="10" t="s">
        <v>23</v>
      </c>
      <c r="F12" s="12">
        <v>9</v>
      </c>
      <c r="G12" s="2"/>
      <c r="H12" s="10" t="s">
        <v>23</v>
      </c>
      <c r="I12" s="12">
        <f>I11/30</f>
        <v>13.888888888888889</v>
      </c>
      <c r="J12" s="2"/>
      <c r="Q12" s="44">
        <v>45024</v>
      </c>
      <c r="R12" s="15">
        <f>M11</f>
        <v>13.888888888888889</v>
      </c>
      <c r="S12" s="36">
        <v>18</v>
      </c>
      <c r="T12" s="43">
        <f t="shared" si="0"/>
        <v>-4.1111111111111107</v>
      </c>
    </row>
    <row r="13" spans="2:20">
      <c r="F13" s="64"/>
      <c r="G13" s="64"/>
      <c r="H13" s="2"/>
      <c r="I13" s="64"/>
      <c r="J13" s="64"/>
      <c r="Q13" s="44">
        <v>45025</v>
      </c>
      <c r="R13" s="15">
        <f>M11</f>
        <v>13.888888888888889</v>
      </c>
      <c r="S13" s="36">
        <v>17</v>
      </c>
      <c r="T13" s="43">
        <f t="shared" si="0"/>
        <v>-3.1111111111111107</v>
      </c>
    </row>
    <row r="14" spans="2:20">
      <c r="E14" s="56" t="s">
        <v>24</v>
      </c>
      <c r="F14" s="57"/>
      <c r="G14" s="2"/>
      <c r="H14" s="56" t="s">
        <v>25</v>
      </c>
      <c r="I14" s="57"/>
      <c r="J14" s="2"/>
      <c r="Q14" s="44">
        <v>45026</v>
      </c>
      <c r="R14" s="15">
        <f>M11</f>
        <v>13.888888888888889</v>
      </c>
      <c r="S14" s="36">
        <v>14</v>
      </c>
      <c r="T14" s="43">
        <f t="shared" si="0"/>
        <v>-0.11111111111111072</v>
      </c>
    </row>
    <row r="15" spans="2:20">
      <c r="E15" s="58">
        <f>C10</f>
        <v>60000</v>
      </c>
      <c r="F15" s="59"/>
      <c r="G15" s="2"/>
      <c r="H15" s="58">
        <f>C11</f>
        <v>70000</v>
      </c>
      <c r="I15" s="59"/>
      <c r="J15" s="2"/>
      <c r="Q15" s="44">
        <v>45027</v>
      </c>
      <c r="R15" s="15">
        <f>M11</f>
        <v>13.888888888888889</v>
      </c>
      <c r="S15" s="36">
        <v>14</v>
      </c>
      <c r="T15" s="43">
        <f t="shared" si="0"/>
        <v>-0.11111111111111072</v>
      </c>
    </row>
    <row r="16" spans="2:20">
      <c r="E16" s="4" t="s">
        <v>11</v>
      </c>
      <c r="F16" s="7">
        <f>E15</f>
        <v>60000</v>
      </c>
      <c r="G16" s="2"/>
      <c r="H16" s="4" t="s">
        <v>11</v>
      </c>
      <c r="I16" s="7">
        <f>H15</f>
        <v>70000</v>
      </c>
      <c r="J16" s="2"/>
      <c r="Q16" s="44">
        <v>45028</v>
      </c>
      <c r="R16" s="15">
        <f>M11</f>
        <v>13.888888888888889</v>
      </c>
      <c r="S16" s="36">
        <v>14</v>
      </c>
      <c r="T16" s="43">
        <f t="shared" si="0"/>
        <v>-0.11111111111111072</v>
      </c>
    </row>
    <row r="17" spans="2:20" ht="30.75">
      <c r="B17" s="50" t="s">
        <v>26</v>
      </c>
      <c r="C17" s="51"/>
      <c r="E17" s="6" t="s">
        <v>10</v>
      </c>
      <c r="F17" s="5">
        <v>300</v>
      </c>
      <c r="G17" s="2"/>
      <c r="H17" s="6" t="s">
        <v>10</v>
      </c>
      <c r="I17" s="5">
        <v>300</v>
      </c>
      <c r="J17" s="2"/>
      <c r="Q17" s="44">
        <v>45029</v>
      </c>
      <c r="R17" s="15">
        <f>M11</f>
        <v>13.888888888888889</v>
      </c>
      <c r="S17" s="36">
        <v>10</v>
      </c>
      <c r="T17" s="43">
        <f t="shared" si="0"/>
        <v>3.8888888888888893</v>
      </c>
    </row>
    <row r="18" spans="2:20">
      <c r="B18" s="52"/>
      <c r="C18" s="53"/>
      <c r="E18" s="4" t="s">
        <v>8</v>
      </c>
      <c r="F18" s="5">
        <v>0</v>
      </c>
      <c r="G18" s="3"/>
      <c r="H18" s="4" t="s">
        <v>8</v>
      </c>
      <c r="I18" s="5">
        <v>0</v>
      </c>
      <c r="J18" s="3"/>
      <c r="Q18" s="44">
        <v>45030</v>
      </c>
      <c r="R18" s="15">
        <f>M11</f>
        <v>13.888888888888889</v>
      </c>
      <c r="S18" s="36">
        <v>9</v>
      </c>
      <c r="T18" s="43">
        <f t="shared" si="0"/>
        <v>4.8888888888888893</v>
      </c>
    </row>
    <row r="19" spans="2:20">
      <c r="B19" s="54"/>
      <c r="C19" s="55"/>
      <c r="E19" s="6" t="s">
        <v>15</v>
      </c>
      <c r="F19" s="5">
        <v>45000</v>
      </c>
      <c r="G19" s="2"/>
      <c r="H19" s="6" t="s">
        <v>15</v>
      </c>
      <c r="I19" s="5">
        <v>45000</v>
      </c>
      <c r="J19" s="2"/>
      <c r="Q19" s="44">
        <v>45031</v>
      </c>
      <c r="R19" s="15">
        <f>M11</f>
        <v>13.888888888888889</v>
      </c>
      <c r="S19" s="36">
        <v>12</v>
      </c>
      <c r="T19" s="43">
        <f t="shared" si="0"/>
        <v>1.8888888888888893</v>
      </c>
    </row>
    <row r="20" spans="2:20" ht="30.75">
      <c r="E20" s="6" t="s">
        <v>18</v>
      </c>
      <c r="F20" s="5">
        <v>120</v>
      </c>
      <c r="G20" s="2"/>
      <c r="H20" s="6" t="s">
        <v>18</v>
      </c>
      <c r="I20" s="5">
        <v>120</v>
      </c>
      <c r="J20" s="2"/>
      <c r="Q20" s="44">
        <v>45032</v>
      </c>
      <c r="R20" s="15">
        <f>M11</f>
        <v>13.888888888888889</v>
      </c>
      <c r="S20" s="36">
        <v>12</v>
      </c>
      <c r="T20" s="43">
        <f t="shared" si="0"/>
        <v>1.8888888888888893</v>
      </c>
    </row>
    <row r="21" spans="2:20" ht="30.75">
      <c r="E21" s="8" t="s">
        <v>21</v>
      </c>
      <c r="F21" s="13">
        <f>(F19+F16)/(F17-F20)</f>
        <v>583.33333333333337</v>
      </c>
      <c r="G21" s="2"/>
      <c r="H21" s="8" t="s">
        <v>21</v>
      </c>
      <c r="I21" s="11">
        <f>(I19+I16)/(I17-I20)</f>
        <v>638.88888888888891</v>
      </c>
      <c r="J21" s="2"/>
      <c r="Q21" s="44">
        <v>45033</v>
      </c>
      <c r="R21" s="15">
        <f>M11</f>
        <v>13.888888888888889</v>
      </c>
      <c r="S21" s="36">
        <v>13</v>
      </c>
      <c r="T21" s="43">
        <f t="shared" si="0"/>
        <v>0.88888888888888928</v>
      </c>
    </row>
    <row r="22" spans="2:20">
      <c r="E22" s="10" t="s">
        <v>23</v>
      </c>
      <c r="F22" s="12">
        <v>20</v>
      </c>
      <c r="G22" s="2"/>
      <c r="H22" s="10" t="s">
        <v>23</v>
      </c>
      <c r="I22" s="12">
        <v>22</v>
      </c>
      <c r="J22" s="2"/>
      <c r="Q22" s="44">
        <v>45034</v>
      </c>
      <c r="R22" s="15">
        <f>M11</f>
        <v>13.888888888888889</v>
      </c>
      <c r="S22" s="36">
        <v>15</v>
      </c>
      <c r="T22" s="43">
        <f t="shared" si="0"/>
        <v>-1.1111111111111107</v>
      </c>
    </row>
    <row r="23" spans="2:20">
      <c r="F23" s="2"/>
      <c r="G23" s="2"/>
      <c r="H23" s="2"/>
      <c r="I23" s="2"/>
      <c r="J23" s="2"/>
      <c r="Q23" s="44">
        <v>45035</v>
      </c>
      <c r="R23" s="15">
        <f>M11</f>
        <v>13.888888888888889</v>
      </c>
      <c r="S23" s="36">
        <v>6</v>
      </c>
      <c r="T23" s="43">
        <f t="shared" si="0"/>
        <v>7.8888888888888893</v>
      </c>
    </row>
    <row r="24" spans="2:20">
      <c r="F24" s="2"/>
      <c r="G24" s="2"/>
      <c r="H24" s="2"/>
      <c r="I24" s="2"/>
      <c r="J24" s="2"/>
      <c r="Q24" s="44">
        <v>45036</v>
      </c>
      <c r="R24" s="15">
        <f>M11</f>
        <v>13.888888888888889</v>
      </c>
      <c r="S24" s="15">
        <v>8</v>
      </c>
      <c r="T24" s="43">
        <f t="shared" si="0"/>
        <v>5.8888888888888893</v>
      </c>
    </row>
    <row r="25" spans="2:20">
      <c r="F25" s="2"/>
      <c r="G25" s="2"/>
      <c r="H25" s="2"/>
      <c r="I25" s="2"/>
      <c r="J25" s="2"/>
      <c r="Q25" s="44">
        <v>45037</v>
      </c>
      <c r="R25" s="15">
        <f>M11</f>
        <v>13.888888888888889</v>
      </c>
      <c r="S25" s="36">
        <v>24</v>
      </c>
      <c r="T25" s="43">
        <f t="shared" si="0"/>
        <v>-10.111111111111111</v>
      </c>
    </row>
    <row r="26" spans="2:20">
      <c r="Q26" s="44">
        <v>45038</v>
      </c>
      <c r="R26" s="15">
        <f>M11</f>
        <v>13.888888888888889</v>
      </c>
      <c r="S26" s="36">
        <v>20</v>
      </c>
      <c r="T26" s="43">
        <f t="shared" si="0"/>
        <v>-6.1111111111111107</v>
      </c>
    </row>
    <row r="27" spans="2:20">
      <c r="Q27" s="44">
        <v>45039</v>
      </c>
      <c r="R27" s="15">
        <f>M11</f>
        <v>13.888888888888889</v>
      </c>
      <c r="S27" s="36">
        <v>15</v>
      </c>
      <c r="T27" s="43">
        <f t="shared" si="0"/>
        <v>-1.1111111111111107</v>
      </c>
    </row>
    <row r="28" spans="2:20">
      <c r="Q28" s="44">
        <v>45040</v>
      </c>
      <c r="R28" s="15">
        <f>M11</f>
        <v>13.888888888888889</v>
      </c>
      <c r="S28" s="36">
        <v>16</v>
      </c>
      <c r="T28" s="43">
        <f t="shared" si="0"/>
        <v>-2.1111111111111107</v>
      </c>
    </row>
    <row r="29" spans="2:20">
      <c r="Q29" s="44">
        <v>45041</v>
      </c>
      <c r="R29" s="15">
        <f>M11</f>
        <v>13.888888888888889</v>
      </c>
      <c r="S29" s="36">
        <v>19</v>
      </c>
      <c r="T29" s="43">
        <f t="shared" si="0"/>
        <v>-5.1111111111111107</v>
      </c>
    </row>
    <row r="30" spans="2:20">
      <c r="Q30" s="44">
        <v>45042</v>
      </c>
      <c r="R30" s="15">
        <f>M11</f>
        <v>13.888888888888889</v>
      </c>
      <c r="S30" s="36">
        <v>14</v>
      </c>
      <c r="T30" s="43">
        <f t="shared" si="0"/>
        <v>-0.11111111111111072</v>
      </c>
    </row>
    <row r="31" spans="2:20">
      <c r="Q31" s="44">
        <v>45043</v>
      </c>
      <c r="R31" s="15">
        <f>M11</f>
        <v>13.888888888888889</v>
      </c>
      <c r="S31" s="36">
        <v>14</v>
      </c>
      <c r="T31" s="43">
        <f t="shared" si="0"/>
        <v>-0.11111111111111072</v>
      </c>
    </row>
    <row r="32" spans="2:20">
      <c r="Q32" s="44">
        <v>45044</v>
      </c>
      <c r="R32" s="15">
        <f>M11</f>
        <v>13.888888888888889</v>
      </c>
      <c r="S32" s="36">
        <v>14</v>
      </c>
      <c r="T32" s="43">
        <f t="shared" si="0"/>
        <v>-0.11111111111111072</v>
      </c>
    </row>
    <row r="33" spans="17:20">
      <c r="Q33" s="44">
        <v>45045</v>
      </c>
      <c r="R33" s="15">
        <f>M11</f>
        <v>13.888888888888889</v>
      </c>
      <c r="S33" s="36">
        <v>14</v>
      </c>
      <c r="T33" s="43">
        <f t="shared" si="0"/>
        <v>-0.11111111111111072</v>
      </c>
    </row>
    <row r="34" spans="17:20">
      <c r="Q34" s="45">
        <v>45046</v>
      </c>
      <c r="R34" s="37">
        <f>M11</f>
        <v>13.888888888888889</v>
      </c>
      <c r="S34" s="38">
        <v>20</v>
      </c>
      <c r="T34" s="46">
        <f t="shared" si="0"/>
        <v>-6.1111111111111107</v>
      </c>
    </row>
    <row r="35" spans="17:20">
      <c r="Q35" s="47" t="s">
        <v>27</v>
      </c>
      <c r="R35" s="48">
        <f>SUM(R5:R34)</f>
        <v>416.66666666666691</v>
      </c>
      <c r="S35" s="48">
        <f>SUM(S5:S34)</f>
        <v>417</v>
      </c>
      <c r="T35" s="49">
        <f>SUM(T5:T34)</f>
        <v>-0.33333333333332149</v>
      </c>
    </row>
    <row r="39" spans="17:20">
      <c r="Q39" s="39" t="s">
        <v>3</v>
      </c>
      <c r="R39" s="40" t="s">
        <v>4</v>
      </c>
      <c r="S39" s="40" t="s">
        <v>5</v>
      </c>
      <c r="T39" s="41" t="s">
        <v>6</v>
      </c>
    </row>
    <row r="40" spans="17:20">
      <c r="Q40" s="42">
        <v>45017</v>
      </c>
      <c r="R40" s="15">
        <f>N11</f>
        <v>20</v>
      </c>
      <c r="S40" s="36">
        <v>20</v>
      </c>
      <c r="T40" s="43">
        <f>R40-S40</f>
        <v>0</v>
      </c>
    </row>
    <row r="41" spans="17:20">
      <c r="Q41" s="44">
        <v>45018</v>
      </c>
      <c r="R41" s="15">
        <f>N11</f>
        <v>20</v>
      </c>
      <c r="S41" s="36">
        <v>22</v>
      </c>
      <c r="T41" s="43">
        <f>R41-S41</f>
        <v>-2</v>
      </c>
    </row>
    <row r="42" spans="17:20">
      <c r="Q42" s="44">
        <v>45019</v>
      </c>
      <c r="R42" s="15">
        <f>N11</f>
        <v>20</v>
      </c>
      <c r="S42" s="36">
        <v>14</v>
      </c>
      <c r="T42" s="43">
        <f>R42-S42</f>
        <v>6</v>
      </c>
    </row>
    <row r="43" spans="17:20">
      <c r="Q43" s="44">
        <v>45020</v>
      </c>
      <c r="R43" s="15">
        <f>N11</f>
        <v>20</v>
      </c>
      <c r="S43" s="36">
        <v>14</v>
      </c>
      <c r="T43" s="43">
        <f t="shared" ref="T41:T69" si="1">R43-S43</f>
        <v>6</v>
      </c>
    </row>
    <row r="44" spans="17:20">
      <c r="Q44" s="44">
        <v>45021</v>
      </c>
      <c r="R44" s="15">
        <f>N11</f>
        <v>20</v>
      </c>
      <c r="S44" s="36">
        <v>19</v>
      </c>
      <c r="T44" s="43">
        <f t="shared" si="1"/>
        <v>1</v>
      </c>
    </row>
    <row r="45" spans="17:20">
      <c r="Q45" s="44">
        <v>45022</v>
      </c>
      <c r="R45" s="15">
        <f>N11</f>
        <v>20</v>
      </c>
      <c r="S45" s="36">
        <v>14</v>
      </c>
      <c r="T45" s="43">
        <f t="shared" si="1"/>
        <v>6</v>
      </c>
    </row>
    <row r="46" spans="17:20">
      <c r="Q46" s="44">
        <v>45023</v>
      </c>
      <c r="R46" s="15">
        <f>N11</f>
        <v>20</v>
      </c>
      <c r="S46" s="36">
        <v>14</v>
      </c>
      <c r="T46" s="43">
        <f t="shared" si="1"/>
        <v>6</v>
      </c>
    </row>
    <row r="47" spans="17:20">
      <c r="Q47" s="44">
        <v>45024</v>
      </c>
      <c r="R47" s="15">
        <f>N11</f>
        <v>20</v>
      </c>
      <c r="S47" s="36">
        <v>19</v>
      </c>
      <c r="T47" s="43">
        <f t="shared" si="1"/>
        <v>1</v>
      </c>
    </row>
    <row r="48" spans="17:20">
      <c r="Q48" s="44">
        <v>45025</v>
      </c>
      <c r="R48" s="15">
        <f>N11</f>
        <v>20</v>
      </c>
      <c r="S48" s="36">
        <v>17</v>
      </c>
      <c r="T48" s="43">
        <f t="shared" si="1"/>
        <v>3</v>
      </c>
    </row>
    <row r="49" spans="17:20">
      <c r="Q49" s="44">
        <v>45026</v>
      </c>
      <c r="R49" s="15">
        <f>N11</f>
        <v>20</v>
      </c>
      <c r="S49" s="36">
        <v>14</v>
      </c>
      <c r="T49" s="43">
        <f t="shared" si="1"/>
        <v>6</v>
      </c>
    </row>
    <row r="50" spans="17:20">
      <c r="Q50" s="44">
        <v>45027</v>
      </c>
      <c r="R50" s="15">
        <f>N11</f>
        <v>20</v>
      </c>
      <c r="S50" s="36">
        <v>14</v>
      </c>
      <c r="T50" s="43">
        <f t="shared" si="1"/>
        <v>6</v>
      </c>
    </row>
    <row r="51" spans="17:20">
      <c r="Q51" s="44">
        <v>45028</v>
      </c>
      <c r="R51" s="15">
        <f>N11</f>
        <v>20</v>
      </c>
      <c r="S51" s="36">
        <v>14</v>
      </c>
      <c r="T51" s="43">
        <f t="shared" si="1"/>
        <v>6</v>
      </c>
    </row>
    <row r="52" spans="17:20">
      <c r="Q52" s="44">
        <v>45029</v>
      </c>
      <c r="R52" s="15">
        <f>N11</f>
        <v>20</v>
      </c>
      <c r="S52" s="36">
        <v>22</v>
      </c>
      <c r="T52" s="43">
        <f t="shared" si="1"/>
        <v>-2</v>
      </c>
    </row>
    <row r="53" spans="17:20">
      <c r="Q53" s="44">
        <v>45030</v>
      </c>
      <c r="R53" s="15">
        <f>N11</f>
        <v>20</v>
      </c>
      <c r="S53" s="36">
        <v>15</v>
      </c>
      <c r="T53" s="43">
        <f t="shared" si="1"/>
        <v>5</v>
      </c>
    </row>
    <row r="54" spans="17:20">
      <c r="Q54" s="44">
        <v>45031</v>
      </c>
      <c r="R54" s="15">
        <f>N11</f>
        <v>20</v>
      </c>
      <c r="S54" s="36">
        <v>12</v>
      </c>
      <c r="T54" s="43">
        <f t="shared" si="1"/>
        <v>8</v>
      </c>
    </row>
    <row r="55" spans="17:20">
      <c r="Q55" s="44">
        <v>45032</v>
      </c>
      <c r="R55" s="15">
        <f>N11</f>
        <v>20</v>
      </c>
      <c r="S55" s="36">
        <v>21</v>
      </c>
      <c r="T55" s="43">
        <f t="shared" si="1"/>
        <v>-1</v>
      </c>
    </row>
    <row r="56" spans="17:20">
      <c r="Q56" s="44">
        <v>45033</v>
      </c>
      <c r="R56" s="15">
        <f>N11</f>
        <v>20</v>
      </c>
      <c r="S56" s="36">
        <v>13</v>
      </c>
      <c r="T56" s="43">
        <f t="shared" si="1"/>
        <v>7</v>
      </c>
    </row>
    <row r="57" spans="17:20">
      <c r="Q57" s="44">
        <v>45034</v>
      </c>
      <c r="R57" s="15">
        <f>N11</f>
        <v>20</v>
      </c>
      <c r="S57" s="36">
        <v>15</v>
      </c>
      <c r="T57" s="43">
        <f t="shared" si="1"/>
        <v>5</v>
      </c>
    </row>
    <row r="58" spans="17:20">
      <c r="Q58" s="44">
        <v>45035</v>
      </c>
      <c r="R58" s="15">
        <f>N11</f>
        <v>20</v>
      </c>
      <c r="S58" s="36">
        <v>30</v>
      </c>
      <c r="T58" s="43">
        <f t="shared" si="1"/>
        <v>-10</v>
      </c>
    </row>
    <row r="59" spans="17:20">
      <c r="Q59" s="44">
        <v>45036</v>
      </c>
      <c r="R59" s="15">
        <f>N11</f>
        <v>20</v>
      </c>
      <c r="S59" s="15">
        <v>25</v>
      </c>
      <c r="T59" s="43">
        <f t="shared" si="1"/>
        <v>-5</v>
      </c>
    </row>
    <row r="60" spans="17:20">
      <c r="Q60" s="44">
        <v>45037</v>
      </c>
      <c r="R60" s="15">
        <f>N11</f>
        <v>20</v>
      </c>
      <c r="S60" s="36">
        <v>24</v>
      </c>
      <c r="T60" s="43">
        <f t="shared" si="1"/>
        <v>-4</v>
      </c>
    </row>
    <row r="61" spans="17:20">
      <c r="Q61" s="44">
        <v>45038</v>
      </c>
      <c r="R61" s="15">
        <f>N11</f>
        <v>20</v>
      </c>
      <c r="S61" s="36">
        <v>20</v>
      </c>
      <c r="T61" s="43">
        <f t="shared" si="1"/>
        <v>0</v>
      </c>
    </row>
    <row r="62" spans="17:20">
      <c r="Q62" s="44">
        <v>45039</v>
      </c>
      <c r="R62" s="15">
        <f>N11</f>
        <v>20</v>
      </c>
      <c r="S62" s="36">
        <v>15</v>
      </c>
      <c r="T62" s="43">
        <f t="shared" si="1"/>
        <v>5</v>
      </c>
    </row>
    <row r="63" spans="17:20">
      <c r="Q63" s="44">
        <v>45040</v>
      </c>
      <c r="R63" s="15">
        <f>N11</f>
        <v>20</v>
      </c>
      <c r="S63" s="36">
        <v>16</v>
      </c>
      <c r="T63" s="43">
        <f t="shared" si="1"/>
        <v>4</v>
      </c>
    </row>
    <row r="64" spans="17:20">
      <c r="Q64" s="44">
        <v>45041</v>
      </c>
      <c r="R64" s="15">
        <f>N11</f>
        <v>20</v>
      </c>
      <c r="S64" s="36">
        <v>22</v>
      </c>
      <c r="T64" s="43">
        <f t="shared" si="1"/>
        <v>-2</v>
      </c>
    </row>
    <row r="65" spans="17:20">
      <c r="Q65" s="44">
        <v>45042</v>
      </c>
      <c r="R65" s="15">
        <f>N11</f>
        <v>20</v>
      </c>
      <c r="S65" s="36">
        <v>14</v>
      </c>
      <c r="T65" s="43">
        <f t="shared" si="1"/>
        <v>6</v>
      </c>
    </row>
    <row r="66" spans="17:20">
      <c r="Q66" s="44">
        <v>45043</v>
      </c>
      <c r="R66" s="15">
        <f>N11</f>
        <v>20</v>
      </c>
      <c r="S66" s="36">
        <v>14</v>
      </c>
      <c r="T66" s="43">
        <f t="shared" si="1"/>
        <v>6</v>
      </c>
    </row>
    <row r="67" spans="17:20">
      <c r="Q67" s="44">
        <v>45044</v>
      </c>
      <c r="R67" s="15">
        <f>N11</f>
        <v>20</v>
      </c>
      <c r="S67" s="36">
        <v>27</v>
      </c>
      <c r="T67" s="43">
        <f t="shared" si="1"/>
        <v>-7</v>
      </c>
    </row>
    <row r="68" spans="17:20">
      <c r="Q68" s="44">
        <v>45045</v>
      </c>
      <c r="R68" s="15">
        <f>N11</f>
        <v>20</v>
      </c>
      <c r="S68" s="36">
        <v>14</v>
      </c>
      <c r="T68" s="43">
        <f t="shared" si="1"/>
        <v>6</v>
      </c>
    </row>
    <row r="69" spans="17:20">
      <c r="Q69" s="45">
        <v>45046</v>
      </c>
      <c r="R69" s="37">
        <f>N11</f>
        <v>20</v>
      </c>
      <c r="S69" s="38">
        <v>20</v>
      </c>
      <c r="T69" s="46">
        <f t="shared" si="1"/>
        <v>0</v>
      </c>
    </row>
    <row r="70" spans="17:20">
      <c r="Q70" s="47" t="s">
        <v>27</v>
      </c>
      <c r="R70" s="48">
        <f>SUM(R40:R69)</f>
        <v>600</v>
      </c>
      <c r="S70" s="48">
        <f>SUM(S40:S69)</f>
        <v>534</v>
      </c>
      <c r="T70" s="49">
        <f>SUM(T40:T69)</f>
        <v>66</v>
      </c>
    </row>
    <row r="74" spans="17:20">
      <c r="Q74" s="39" t="s">
        <v>3</v>
      </c>
      <c r="R74" s="40" t="s">
        <v>4</v>
      </c>
      <c r="S74" s="40" t="s">
        <v>5</v>
      </c>
      <c r="T74" s="41" t="s">
        <v>6</v>
      </c>
    </row>
    <row r="75" spans="17:20">
      <c r="Q75" s="42">
        <v>45017</v>
      </c>
      <c r="R75" s="15">
        <f>O11</f>
        <v>22</v>
      </c>
      <c r="S75" s="36">
        <v>20</v>
      </c>
      <c r="T75" s="43">
        <f>R75-S75</f>
        <v>2</v>
      </c>
    </row>
    <row r="76" spans="17:20">
      <c r="Q76" s="44">
        <v>45018</v>
      </c>
      <c r="R76" s="15">
        <f>O11</f>
        <v>22</v>
      </c>
      <c r="S76" s="36">
        <v>22</v>
      </c>
      <c r="T76" s="43">
        <f>R76-S76</f>
        <v>0</v>
      </c>
    </row>
    <row r="77" spans="17:20">
      <c r="Q77" s="44">
        <v>45019</v>
      </c>
      <c r="R77" s="15">
        <f>R76</f>
        <v>22</v>
      </c>
      <c r="S77" s="36">
        <v>19</v>
      </c>
      <c r="T77" s="43">
        <f>R77-S77</f>
        <v>3</v>
      </c>
    </row>
    <row r="78" spans="17:20">
      <c r="Q78" s="44">
        <v>45020</v>
      </c>
      <c r="R78" s="15">
        <f t="shared" ref="R78:R104" si="2">R77</f>
        <v>22</v>
      </c>
      <c r="S78" s="36">
        <v>22</v>
      </c>
      <c r="T78" s="43">
        <f t="shared" ref="T78:T105" si="3">R78-S78</f>
        <v>0</v>
      </c>
    </row>
    <row r="79" spans="17:20">
      <c r="Q79" s="44">
        <v>45021</v>
      </c>
      <c r="R79" s="15">
        <f t="shared" si="2"/>
        <v>22</v>
      </c>
      <c r="S79" s="36">
        <v>18</v>
      </c>
      <c r="T79" s="43">
        <f t="shared" si="3"/>
        <v>4</v>
      </c>
    </row>
    <row r="80" spans="17:20">
      <c r="Q80" s="44">
        <v>45022</v>
      </c>
      <c r="R80" s="15">
        <f t="shared" si="2"/>
        <v>22</v>
      </c>
      <c r="S80" s="36">
        <v>22</v>
      </c>
      <c r="T80" s="43">
        <f t="shared" si="3"/>
        <v>0</v>
      </c>
    </row>
    <row r="81" spans="17:20">
      <c r="Q81" s="44">
        <v>45023</v>
      </c>
      <c r="R81" s="15">
        <f t="shared" si="2"/>
        <v>22</v>
      </c>
      <c r="S81" s="36">
        <v>22</v>
      </c>
      <c r="T81" s="43">
        <f t="shared" si="3"/>
        <v>0</v>
      </c>
    </row>
    <row r="82" spans="17:20">
      <c r="Q82" s="44">
        <v>45024</v>
      </c>
      <c r="R82" s="15">
        <f t="shared" si="2"/>
        <v>22</v>
      </c>
      <c r="S82" s="36">
        <v>18</v>
      </c>
      <c r="T82" s="43">
        <f t="shared" si="3"/>
        <v>4</v>
      </c>
    </row>
    <row r="83" spans="17:20">
      <c r="Q83" s="44">
        <v>45025</v>
      </c>
      <c r="R83" s="15">
        <f t="shared" si="2"/>
        <v>22</v>
      </c>
      <c r="S83" s="36">
        <v>21</v>
      </c>
      <c r="T83" s="43">
        <f t="shared" si="3"/>
        <v>1</v>
      </c>
    </row>
    <row r="84" spans="17:20">
      <c r="Q84" s="44">
        <v>45026</v>
      </c>
      <c r="R84" s="15">
        <f t="shared" si="2"/>
        <v>22</v>
      </c>
      <c r="S84" s="36">
        <v>25</v>
      </c>
      <c r="T84" s="43">
        <f t="shared" si="3"/>
        <v>-3</v>
      </c>
    </row>
    <row r="85" spans="17:20">
      <c r="Q85" s="44">
        <v>45027</v>
      </c>
      <c r="R85" s="15">
        <f t="shared" si="2"/>
        <v>22</v>
      </c>
      <c r="S85" s="36">
        <v>20</v>
      </c>
      <c r="T85" s="43">
        <f t="shared" si="3"/>
        <v>2</v>
      </c>
    </row>
    <row r="86" spans="17:20">
      <c r="Q86" s="44">
        <v>45028</v>
      </c>
      <c r="R86" s="15">
        <f t="shared" si="2"/>
        <v>22</v>
      </c>
      <c r="S86" s="36">
        <v>26</v>
      </c>
      <c r="T86" s="43">
        <f t="shared" si="3"/>
        <v>-4</v>
      </c>
    </row>
    <row r="87" spans="17:20">
      <c r="Q87" s="44">
        <v>45029</v>
      </c>
      <c r="R87" s="15">
        <f t="shared" si="2"/>
        <v>22</v>
      </c>
      <c r="S87" s="36">
        <v>22</v>
      </c>
      <c r="T87" s="43">
        <f t="shared" si="3"/>
        <v>0</v>
      </c>
    </row>
    <row r="88" spans="17:20">
      <c r="Q88" s="44">
        <v>45030</v>
      </c>
      <c r="R88" s="15">
        <f t="shared" si="2"/>
        <v>22</v>
      </c>
      <c r="S88" s="36">
        <v>20</v>
      </c>
      <c r="T88" s="43">
        <f t="shared" si="3"/>
        <v>2</v>
      </c>
    </row>
    <row r="89" spans="17:20">
      <c r="Q89" s="44">
        <v>45031</v>
      </c>
      <c r="R89" s="15">
        <f t="shared" si="2"/>
        <v>22</v>
      </c>
      <c r="S89" s="36">
        <v>22</v>
      </c>
      <c r="T89" s="43">
        <f t="shared" si="3"/>
        <v>0</v>
      </c>
    </row>
    <row r="90" spans="17:20">
      <c r="Q90" s="44">
        <v>45032</v>
      </c>
      <c r="R90" s="15">
        <f t="shared" si="2"/>
        <v>22</v>
      </c>
      <c r="S90" s="36">
        <v>28</v>
      </c>
      <c r="T90" s="43">
        <f t="shared" si="3"/>
        <v>-6</v>
      </c>
    </row>
    <row r="91" spans="17:20">
      <c r="Q91" s="44">
        <v>45033</v>
      </c>
      <c r="R91" s="15">
        <f t="shared" si="2"/>
        <v>22</v>
      </c>
      <c r="S91" s="36">
        <v>21</v>
      </c>
      <c r="T91" s="43">
        <f t="shared" si="3"/>
        <v>1</v>
      </c>
    </row>
    <row r="92" spans="17:20">
      <c r="Q92" s="44">
        <v>45034</v>
      </c>
      <c r="R92" s="15">
        <f t="shared" si="2"/>
        <v>22</v>
      </c>
      <c r="S92" s="36">
        <v>20</v>
      </c>
      <c r="T92" s="43">
        <f t="shared" si="3"/>
        <v>2</v>
      </c>
    </row>
    <row r="93" spans="17:20">
      <c r="Q93" s="44">
        <v>45035</v>
      </c>
      <c r="R93" s="15">
        <f t="shared" si="2"/>
        <v>22</v>
      </c>
      <c r="S93" s="36">
        <v>22</v>
      </c>
      <c r="T93" s="43">
        <f t="shared" si="3"/>
        <v>0</v>
      </c>
    </row>
    <row r="94" spans="17:20">
      <c r="Q94" s="44">
        <v>45036</v>
      </c>
      <c r="R94" s="15">
        <f t="shared" si="2"/>
        <v>22</v>
      </c>
      <c r="S94" s="15">
        <v>22</v>
      </c>
      <c r="T94" s="43">
        <f t="shared" si="3"/>
        <v>0</v>
      </c>
    </row>
    <row r="95" spans="17:20">
      <c r="Q95" s="44">
        <v>45037</v>
      </c>
      <c r="R95" s="15">
        <f t="shared" si="2"/>
        <v>22</v>
      </c>
      <c r="S95" s="36">
        <v>24</v>
      </c>
      <c r="T95" s="43">
        <f t="shared" si="3"/>
        <v>-2</v>
      </c>
    </row>
    <row r="96" spans="17:20">
      <c r="Q96" s="44">
        <v>45038</v>
      </c>
      <c r="R96" s="15">
        <f t="shared" si="2"/>
        <v>22</v>
      </c>
      <c r="S96" s="36">
        <v>20</v>
      </c>
      <c r="T96" s="43">
        <f t="shared" si="3"/>
        <v>2</v>
      </c>
    </row>
    <row r="97" spans="17:20">
      <c r="Q97" s="44">
        <v>45039</v>
      </c>
      <c r="R97" s="15">
        <f t="shared" si="2"/>
        <v>22</v>
      </c>
      <c r="S97" s="36">
        <v>19</v>
      </c>
      <c r="T97" s="43">
        <f t="shared" si="3"/>
        <v>3</v>
      </c>
    </row>
    <row r="98" spans="17:20">
      <c r="Q98" s="44">
        <v>45040</v>
      </c>
      <c r="R98" s="15">
        <f t="shared" si="2"/>
        <v>22</v>
      </c>
      <c r="S98" s="36">
        <v>22</v>
      </c>
      <c r="T98" s="43">
        <f t="shared" si="3"/>
        <v>0</v>
      </c>
    </row>
    <row r="99" spans="17:20">
      <c r="Q99" s="44">
        <v>45041</v>
      </c>
      <c r="R99" s="15">
        <f t="shared" si="2"/>
        <v>22</v>
      </c>
      <c r="S99" s="36">
        <v>19</v>
      </c>
      <c r="T99" s="43">
        <f t="shared" si="3"/>
        <v>3</v>
      </c>
    </row>
    <row r="100" spans="17:20">
      <c r="Q100" s="44">
        <v>45042</v>
      </c>
      <c r="R100" s="15">
        <f t="shared" si="2"/>
        <v>22</v>
      </c>
      <c r="S100" s="36">
        <v>14</v>
      </c>
      <c r="T100" s="43">
        <f t="shared" si="3"/>
        <v>8</v>
      </c>
    </row>
    <row r="101" spans="17:20">
      <c r="Q101" s="44">
        <v>45043</v>
      </c>
      <c r="R101" s="15">
        <f t="shared" si="2"/>
        <v>22</v>
      </c>
      <c r="S101" s="36">
        <v>20</v>
      </c>
      <c r="T101" s="43">
        <f t="shared" si="3"/>
        <v>2</v>
      </c>
    </row>
    <row r="102" spans="17:20">
      <c r="Q102" s="44">
        <v>45044</v>
      </c>
      <c r="R102" s="15">
        <f t="shared" si="2"/>
        <v>22</v>
      </c>
      <c r="S102" s="36">
        <v>22</v>
      </c>
      <c r="T102" s="43">
        <f t="shared" si="3"/>
        <v>0</v>
      </c>
    </row>
    <row r="103" spans="17:20">
      <c r="Q103" s="44">
        <v>45045</v>
      </c>
      <c r="R103" s="15">
        <f t="shared" si="2"/>
        <v>22</v>
      </c>
      <c r="S103" s="36">
        <v>25</v>
      </c>
      <c r="T103" s="43">
        <f t="shared" si="3"/>
        <v>-3</v>
      </c>
    </row>
    <row r="104" spans="17:20">
      <c r="Q104" s="45">
        <v>45046</v>
      </c>
      <c r="R104" s="15">
        <f t="shared" si="2"/>
        <v>22</v>
      </c>
      <c r="S104" s="38">
        <v>20</v>
      </c>
      <c r="T104" s="46">
        <f t="shared" si="3"/>
        <v>2</v>
      </c>
    </row>
    <row r="105" spans="17:20">
      <c r="Q105" s="47" t="s">
        <v>27</v>
      </c>
      <c r="R105" s="48">
        <f>SUM(R75:R104)</f>
        <v>660</v>
      </c>
      <c r="S105" s="48">
        <f>SUM(S75:S104)</f>
        <v>637</v>
      </c>
      <c r="T105" s="49">
        <f>SUM(T75:T104)</f>
        <v>23</v>
      </c>
    </row>
  </sheetData>
  <mergeCells count="12">
    <mergeCell ref="B4:C4"/>
    <mergeCell ref="F13:G13"/>
    <mergeCell ref="I13:J13"/>
    <mergeCell ref="E4:F4"/>
    <mergeCell ref="E5:F5"/>
    <mergeCell ref="H4:I4"/>
    <mergeCell ref="H5:I5"/>
    <mergeCell ref="B17:C19"/>
    <mergeCell ref="E14:F14"/>
    <mergeCell ref="E15:F15"/>
    <mergeCell ref="H14:I14"/>
    <mergeCell ref="H15:I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2023-04-11T01:25:40Z</dcterms:created>
  <dcterms:modified xsi:type="dcterms:W3CDTF">2023-04-17T22:14:05Z</dcterms:modified>
  <cp:category/>
  <cp:contentStatus/>
</cp:coreProperties>
</file>