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osdan\Downloads\"/>
    </mc:Choice>
  </mc:AlternateContent>
  <xr:revisionPtr revIDLastSave="0" documentId="13_ncr:1_{058EF7AB-70AB-4602-97F4-AB51C73857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sa Cete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" l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38" i="1"/>
  <c r="L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38" i="1"/>
  <c r="F38" i="1" s="1"/>
  <c r="J23" i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J33" i="1"/>
  <c r="L33" i="1" s="1"/>
  <c r="J22" i="1"/>
  <c r="L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22" i="1"/>
  <c r="J7" i="1"/>
  <c r="L7" i="1" s="1"/>
  <c r="J8" i="1"/>
  <c r="L8" i="1" s="1"/>
  <c r="J9" i="1"/>
  <c r="L9" i="1" s="1"/>
  <c r="J10" i="1"/>
  <c r="L10" i="1" s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6" i="1"/>
  <c r="L6" i="1" s="1"/>
  <c r="D17" i="1"/>
  <c r="F17" i="1" s="1"/>
  <c r="D7" i="1"/>
  <c r="F7" i="1" s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6" i="1"/>
  <c r="F6" i="1" s="1"/>
  <c r="K50" i="1"/>
  <c r="E50" i="1"/>
  <c r="K34" i="1"/>
  <c r="E34" i="1"/>
  <c r="K18" i="1"/>
  <c r="E18" i="1"/>
  <c r="J34" i="1" l="1"/>
  <c r="J50" i="1"/>
  <c r="D34" i="1"/>
  <c r="L39" i="1"/>
  <c r="D18" i="1"/>
  <c r="L23" i="1"/>
  <c r="D50" i="1"/>
  <c r="F22" i="1"/>
  <c r="J18" i="1"/>
  <c r="L50" i="1" l="1"/>
  <c r="F50" i="1"/>
  <c r="L34" i="1"/>
  <c r="F34" i="1"/>
  <c r="L18" i="1"/>
  <c r="F18" i="1"/>
  <c r="I53" i="1" l="1"/>
</calcChain>
</file>

<file path=xl/sharedStrings.xml><?xml version="1.0" encoding="utf-8"?>
<sst xmlns="http://schemas.openxmlformats.org/spreadsheetml/2006/main" count="117" uniqueCount="27">
  <si>
    <t>Tasa Promedio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</si>
  <si>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</si>
  <si>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</si>
  <si>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</si>
  <si>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</si>
  <si>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</si>
  <si>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</si>
  <si>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</si>
  <si>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</si>
  <si>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</si>
  <si>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</si>
  <si>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</si>
  <si>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</si>
  <si>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Anual </t>
  </si>
  <si>
    <t xml:space="preserve">INFLACIÓN </t>
  </si>
  <si>
    <t>PERIODO</t>
  </si>
  <si>
    <t>T. REAL</t>
  </si>
  <si>
    <t>TASA REAL ACUMULADA 6 AÑOS:</t>
  </si>
  <si>
    <t>Efectiva Mensual</t>
  </si>
  <si>
    <t>CETES AÑO 2019</t>
  </si>
  <si>
    <t>CETES AÑO 2020</t>
  </si>
  <si>
    <t>CETES AÑO 2021</t>
  </si>
  <si>
    <t>CETES AÑO 2022</t>
  </si>
  <si>
    <t>CETES AÑO 2023</t>
  </si>
  <si>
    <t>CETES AÑO 2024</t>
  </si>
  <si>
    <t>LÓPEZ RUIZ OSCAR DANIEL</t>
  </si>
  <si>
    <t>HISTÓRICO DE LOS CERTIFICADOS DE TESORERÍA EN LOS ÚLTIMOS 6 AÑOS (2019-2024)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</si>
</sst>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00_-;\-* #,##0.0000_-;_-* &quot;-&quot;??_-;_-@_-"/>
    <numFmt numFmtId="165" formatCode="0.000%"/>
    <numFmt numFmtId="166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10" fontId="0" fillId="0" borderId="1" xfId="0" applyNumberFormat="1" applyBorder="1" applyAlignment="1">
      <alignment vertical="center" wrapText="1"/>
    </xf>
    <xf numFmtId="10" fontId="0" fillId="0" borderId="1" xfId="2" applyNumberFormat="1" applyFont="1" applyBorder="1" applyAlignment="1">
      <alignment vertical="center" wrapText="1"/>
    </xf>
    <xf numFmtId="165" fontId="0" fillId="0" borderId="1" xfId="2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10" fontId="0" fillId="0" borderId="1" xfId="2" applyNumberFormat="1" applyFont="1" applyBorder="1"/>
    <xf numFmtId="164" fontId="2" fillId="0" borderId="1" xfId="1" applyNumberFormat="1" applyFont="1" applyBorder="1"/>
    <xf numFmtId="166" fontId="0" fillId="0" borderId="1" xfId="2" applyNumberFormat="1" applyFont="1" applyBorder="1" applyAlignment="1">
      <alignment vertical="center" wrapText="1"/>
    </xf>
    <xf numFmtId="9" fontId="2" fillId="0" borderId="1" xfId="2" applyFont="1" applyBorder="1"/>
    <xf numFmtId="10" fontId="2" fillId="0" borderId="1" xfId="2" applyNumberFormat="1" applyFont="1" applyBorder="1"/>
    <xf numFmtId="166" fontId="2" fillId="0" borderId="1" xfId="2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5" xfId="0" applyBorder="1"/>
    <xf numFmtId="0" fontId="2" fillId="0" borderId="0" xfId="0" applyFont="1"/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10" fontId="2" fillId="0" borderId="0" xfId="0" applyNumberFormat="1" applyFont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/>
    <xf numFmtId="0" fontId="0" fillId="0" borderId="0" xfId="0" applyAlignment="1">
      <alignment horizontal="center"/>
    </xf>
    <xf numFmtId="10" fontId="0" fillId="0" borderId="0" xfId="2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4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53"/>
  <sheetViews>
    <sheetView tabSelected="1" zoomScale="74" zoomScaleNormal="74" workbookViewId="0">
      <selection activeCell="Q7" sqref="Q7"/>
    </sheetView>
  </sheetViews>
  <sheetFormatPr baseColWidth="10" defaultRowHeight="14.4" x14ac:dyDescent="0.3"/>
  <cols>
    <col min="2" max="2" width="14" customWidth="1"/>
    <col min="3" max="3" width="13.33203125" customWidth="1"/>
    <col min="5" max="5" width="14.6640625" customWidth="1"/>
    <col min="6" max="6" width="13.21875" customWidth="1"/>
    <col min="7" max="7" width="8.5546875" customWidth="1"/>
    <col min="8" max="8" width="13" customWidth="1"/>
    <col min="9" max="9" width="13.44140625" customWidth="1"/>
    <col min="10" max="10" width="14.109375" customWidth="1"/>
    <col min="11" max="11" width="19.109375" bestFit="1" customWidth="1"/>
    <col min="15" max="15" width="12.5546875" bestFit="1" customWidth="1"/>
    <col min="16" max="16" width="13.21875" bestFit="1" customWidth="1"/>
    <col min="20" max="20" width="12.77734375" bestFit="1" customWidth="1"/>
    <col min="21" max="21" width="12.77734375" customWidth="1"/>
    <col min="25" max="25" width="12.77734375" bestFit="1" customWidth="1"/>
    <col min="26" max="26" width="12.77734375" customWidth="1"/>
    <col min="30" max="30" width="12.77734375" bestFit="1" customWidth="1"/>
    <col min="31" max="31" width="18.109375" customWidth="1"/>
    <col min="35" max="35" width="12.77734375" bestFit="1" customWidth="1"/>
    <col min="36" max="36" width="13.21875" bestFit="1" customWidth="1"/>
  </cols>
  <sheetData>
    <row r="1" spans="2:34" ht="19.8" x14ac:dyDescent="0.4">
      <c r="B1" s="35" t="s">
        <v>25</v>
      </c>
    </row>
    <row r="2" spans="2:34" ht="18" customHeight="1" x14ac:dyDescent="0.3"/>
    <row r="3" spans="2:34" ht="30.6" customHeight="1" x14ac:dyDescent="0.3">
      <c r="B3" s="36" t="s">
        <v>26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2:34" x14ac:dyDescent="0.3">
      <c r="B4" s="32" t="s">
        <v>19</v>
      </c>
      <c r="C4" s="32"/>
      <c r="D4" s="32"/>
      <c r="E4" s="32"/>
      <c r="F4" s="32"/>
      <c r="G4" s="14"/>
      <c r="H4" s="32" t="s">
        <v>20</v>
      </c>
      <c r="I4" s="32"/>
      <c r="J4" s="32"/>
      <c r="K4" s="32"/>
      <c r="L4" s="32"/>
      <c r="M4" s="14"/>
      <c r="N4" s="11"/>
      <c r="Q4" s="31"/>
      <c r="R4" s="31"/>
      <c r="S4" s="11"/>
      <c r="V4" s="31"/>
      <c r="W4" s="31"/>
      <c r="X4" s="11"/>
      <c r="AA4" s="33"/>
      <c r="AB4" s="33"/>
      <c r="AC4" s="12"/>
      <c r="AF4" s="31"/>
      <c r="AG4" s="31"/>
      <c r="AH4" s="11"/>
    </row>
    <row r="5" spans="2:34" ht="42" customHeight="1" x14ac:dyDescent="0.3">
      <c r="B5" s="18" t="s">
        <v>15</v>
      </c>
      <c r="C5" s="19" t="s">
        <v>0</v>
      </c>
      <c r="D5" s="19" t="s">
        <v>18</v>
      </c>
      <c r="E5" s="19" t="s">
        <v>14</v>
      </c>
      <c r="F5" s="20" t="s">
        <v>16</v>
      </c>
      <c r="G5" s="13"/>
      <c r="H5" s="15" t="s">
        <v>15</v>
      </c>
      <c r="I5" s="16" t="s">
        <v>0</v>
      </c>
      <c r="J5" s="16" t="s">
        <v>18</v>
      </c>
      <c r="K5" s="16" t="s">
        <v>14</v>
      </c>
      <c r="L5" s="17" t="s">
        <v>16</v>
      </c>
    </row>
    <row r="6" spans="2:34" x14ac:dyDescent="0.3">
      <c r="B6" s="25" t="s">
        <v>1</v>
      </c>
      <c r="C6" s="1">
        <v>7.9500000000000001E-2</v>
      </c>
      <c r="D6" s="7">
        <f>C6*(30/360)</f>
        <v>6.6249999999999998E-3</v>
      </c>
      <c r="E6" s="3">
        <v>8.9999999999999998E-4</v>
      </c>
      <c r="F6" s="4">
        <f>(1+D6)/(1+E6)-1</f>
        <v>5.7198521330803498E-3</v>
      </c>
      <c r="H6" s="27" t="s">
        <v>1</v>
      </c>
      <c r="I6" s="1">
        <v>7.1199999999999999E-2</v>
      </c>
      <c r="J6" s="7">
        <f>I6*(30/360)</f>
        <v>5.933333333333333E-3</v>
      </c>
      <c r="K6" s="2">
        <v>4.7999999999999996E-3</v>
      </c>
      <c r="L6" s="4">
        <f>(1+J6)/(1+K6)-1</f>
        <v>1.1279193205946392E-3</v>
      </c>
    </row>
    <row r="7" spans="2:34" x14ac:dyDescent="0.3">
      <c r="B7" s="25" t="s">
        <v>2</v>
      </c>
      <c r="C7" s="1">
        <v>7.9299999999999995E-2</v>
      </c>
      <c r="D7" s="7">
        <f t="shared" ref="D7:D16" si="0">C7*(30/360)</f>
        <v>6.6083333333333324E-3</v>
      </c>
      <c r="E7" s="3">
        <v>-2.9999999999999997E-4</v>
      </c>
      <c r="F7" s="4">
        <f t="shared" ref="F7:F17" si="1">(1+D7)/(1+E7)-1</f>
        <v>6.9104064552698574E-3</v>
      </c>
      <c r="H7" s="27" t="s">
        <v>2</v>
      </c>
      <c r="I7" s="1">
        <v>6.9599999999999995E-2</v>
      </c>
      <c r="J7" s="7">
        <f t="shared" ref="J7:J17" si="2">I7*(30/360)</f>
        <v>5.7999999999999996E-3</v>
      </c>
      <c r="K7" s="2">
        <v>4.1999999999999997E-3</v>
      </c>
      <c r="L7" s="4">
        <f t="shared" ref="L7:L17" si="3">(1+J7)/(1+K7)-1</f>
        <v>1.593308105954927E-3</v>
      </c>
    </row>
    <row r="8" spans="2:34" x14ac:dyDescent="0.3">
      <c r="B8" s="25" t="s">
        <v>3</v>
      </c>
      <c r="C8" s="1">
        <v>8.0199999999999994E-2</v>
      </c>
      <c r="D8" s="7">
        <f t="shared" si="0"/>
        <v>6.6833333333333328E-3</v>
      </c>
      <c r="E8" s="3">
        <v>3.8999999999999998E-3</v>
      </c>
      <c r="F8" s="4">
        <f t="shared" si="1"/>
        <v>2.7725205033701794E-3</v>
      </c>
      <c r="H8" s="27" t="s">
        <v>3</v>
      </c>
      <c r="I8" s="1">
        <v>6.8099999999999994E-2</v>
      </c>
      <c r="J8" s="7">
        <f t="shared" si="2"/>
        <v>5.6749999999999995E-3</v>
      </c>
      <c r="K8" s="2">
        <v>-5.0000000000000001E-4</v>
      </c>
      <c r="L8" s="4">
        <f t="shared" si="3"/>
        <v>6.178089044522217E-3</v>
      </c>
    </row>
    <row r="9" spans="2:34" x14ac:dyDescent="0.3">
      <c r="B9" s="25" t="s">
        <v>4</v>
      </c>
      <c r="C9" s="1">
        <v>7.7799999999999994E-2</v>
      </c>
      <c r="D9" s="7">
        <f t="shared" si="0"/>
        <v>6.4833333333333323E-3</v>
      </c>
      <c r="E9" s="3">
        <v>5.0000000000000001E-4</v>
      </c>
      <c r="F9" s="4">
        <f t="shared" si="1"/>
        <v>5.9803431617526659E-3</v>
      </c>
      <c r="H9" s="27" t="s">
        <v>4</v>
      </c>
      <c r="I9" s="1">
        <v>6.0900000000000003E-2</v>
      </c>
      <c r="J9" s="7">
        <f t="shared" si="2"/>
        <v>5.0749999999999997E-3</v>
      </c>
      <c r="K9" s="2">
        <v>-1.01E-2</v>
      </c>
      <c r="L9" s="4">
        <f t="shared" si="3"/>
        <v>1.5329831296090557E-2</v>
      </c>
    </row>
    <row r="10" spans="2:34" x14ac:dyDescent="0.3">
      <c r="B10" s="25" t="s">
        <v>5</v>
      </c>
      <c r="C10" s="1">
        <v>8.0699999999999994E-2</v>
      </c>
      <c r="D10" s="7">
        <f t="shared" si="0"/>
        <v>6.7249999999999992E-3</v>
      </c>
      <c r="E10" s="3">
        <v>-2.8999999999999998E-3</v>
      </c>
      <c r="F10" s="4">
        <f t="shared" si="1"/>
        <v>9.6529936816769357E-3</v>
      </c>
      <c r="H10" s="27" t="s">
        <v>5</v>
      </c>
      <c r="I10" s="1">
        <v>5.4699999999999999E-2</v>
      </c>
      <c r="J10" s="7">
        <f t="shared" si="2"/>
        <v>4.5583333333333326E-3</v>
      </c>
      <c r="K10" s="2">
        <v>3.8E-3</v>
      </c>
      <c r="L10" s="4">
        <f t="shared" si="3"/>
        <v>7.5546257554637286E-4</v>
      </c>
    </row>
    <row r="11" spans="2:34" x14ac:dyDescent="0.3">
      <c r="B11" s="25" t="s">
        <v>6</v>
      </c>
      <c r="C11" s="1">
        <v>8.2500000000000004E-2</v>
      </c>
      <c r="D11" s="7">
        <f t="shared" si="0"/>
        <v>6.875E-3</v>
      </c>
      <c r="E11" s="3">
        <v>5.9999999999999995E-4</v>
      </c>
      <c r="F11" s="4">
        <f t="shared" si="1"/>
        <v>6.2712372576454456E-3</v>
      </c>
      <c r="H11" s="27" t="s">
        <v>6</v>
      </c>
      <c r="I11" s="1">
        <v>5.0599999999999999E-2</v>
      </c>
      <c r="J11" s="7">
        <f t="shared" si="2"/>
        <v>4.2166666666666663E-3</v>
      </c>
      <c r="K11" s="2">
        <v>5.4999999999999997E-3</v>
      </c>
      <c r="L11" s="4">
        <f t="shared" si="3"/>
        <v>-1.2763136084866789E-3</v>
      </c>
    </row>
    <row r="12" spans="2:34" x14ac:dyDescent="0.3">
      <c r="B12" s="25" t="s">
        <v>7</v>
      </c>
      <c r="C12" s="1">
        <v>8.14E-2</v>
      </c>
      <c r="D12" s="7">
        <f t="shared" si="0"/>
        <v>6.7833333333333331E-3</v>
      </c>
      <c r="E12" s="3">
        <v>3.8E-3</v>
      </c>
      <c r="F12" s="4">
        <f t="shared" si="1"/>
        <v>2.9720395829182511E-3</v>
      </c>
      <c r="H12" s="27" t="s">
        <v>7</v>
      </c>
      <c r="I12" s="1">
        <v>4.82E-2</v>
      </c>
      <c r="J12" s="7">
        <f t="shared" si="2"/>
        <v>4.0166666666666666E-3</v>
      </c>
      <c r="K12" s="2">
        <v>6.6E-3</v>
      </c>
      <c r="L12" s="4">
        <f t="shared" si="3"/>
        <v>-2.5663951255050499E-3</v>
      </c>
    </row>
    <row r="13" spans="2:34" x14ac:dyDescent="0.3">
      <c r="B13" s="25" t="s">
        <v>8</v>
      </c>
      <c r="C13" s="1">
        <v>8.0100000000000005E-2</v>
      </c>
      <c r="D13" s="7">
        <f t="shared" si="0"/>
        <v>6.6750000000000004E-3</v>
      </c>
      <c r="E13" s="3">
        <v>-2.0000000000000001E-4</v>
      </c>
      <c r="F13" s="4">
        <f t="shared" si="1"/>
        <v>6.8763752750549134E-3</v>
      </c>
      <c r="H13" s="27" t="s">
        <v>8</v>
      </c>
      <c r="I13" s="1">
        <v>4.4900000000000002E-2</v>
      </c>
      <c r="J13" s="7">
        <f t="shared" si="2"/>
        <v>3.7416666666666666E-3</v>
      </c>
      <c r="K13" s="2">
        <v>3.8999999999999998E-3</v>
      </c>
      <c r="L13" s="4">
        <f t="shared" si="3"/>
        <v>-1.5771823222754389E-4</v>
      </c>
    </row>
    <row r="14" spans="2:34" x14ac:dyDescent="0.3">
      <c r="B14" s="25" t="s">
        <v>9</v>
      </c>
      <c r="C14" s="1">
        <v>7.7200000000000005E-2</v>
      </c>
      <c r="D14" s="7">
        <f t="shared" si="0"/>
        <v>6.4333333333333334E-3</v>
      </c>
      <c r="E14" s="3">
        <v>2.5999999999999999E-3</v>
      </c>
      <c r="F14" s="4">
        <f t="shared" si="1"/>
        <v>3.8233925128001722E-3</v>
      </c>
      <c r="H14" s="27" t="s">
        <v>9</v>
      </c>
      <c r="I14" s="1">
        <v>4.3799999999999999E-2</v>
      </c>
      <c r="J14" s="7">
        <f t="shared" si="2"/>
        <v>3.6499999999999996E-3</v>
      </c>
      <c r="K14" s="2">
        <v>2.3E-3</v>
      </c>
      <c r="L14" s="4">
        <f t="shared" si="3"/>
        <v>1.3469021251122371E-3</v>
      </c>
    </row>
    <row r="15" spans="2:34" x14ac:dyDescent="0.3">
      <c r="B15" s="25" t="s">
        <v>10</v>
      </c>
      <c r="C15" s="1">
        <v>7.6600000000000001E-2</v>
      </c>
      <c r="D15" s="7">
        <f t="shared" si="0"/>
        <v>6.3833333333333329E-3</v>
      </c>
      <c r="E15" s="3">
        <v>5.4000000000000003E-3</v>
      </c>
      <c r="F15" s="4">
        <f t="shared" si="1"/>
        <v>9.7805185332533462E-4</v>
      </c>
      <c r="H15" s="27" t="s">
        <v>10</v>
      </c>
      <c r="I15" s="1">
        <v>4.2000000000000003E-2</v>
      </c>
      <c r="J15" s="7">
        <f t="shared" si="2"/>
        <v>3.5000000000000001E-3</v>
      </c>
      <c r="K15" s="2">
        <v>6.1000000000000004E-3</v>
      </c>
      <c r="L15" s="4">
        <f t="shared" si="3"/>
        <v>-2.5842361594273777E-3</v>
      </c>
    </row>
    <row r="16" spans="2:34" x14ac:dyDescent="0.3">
      <c r="B16" s="25" t="s">
        <v>11</v>
      </c>
      <c r="C16" s="1">
        <v>7.4700000000000003E-2</v>
      </c>
      <c r="D16" s="7">
        <f t="shared" si="0"/>
        <v>6.2249999999999996E-3</v>
      </c>
      <c r="E16" s="3">
        <v>8.0999999999999996E-3</v>
      </c>
      <c r="F16" s="4">
        <f t="shared" si="1"/>
        <v>-1.8599345303046411E-3</v>
      </c>
      <c r="H16" s="27" t="s">
        <v>11</v>
      </c>
      <c r="I16" s="1">
        <v>4.2299999999999997E-2</v>
      </c>
      <c r="J16" s="7">
        <f t="shared" si="2"/>
        <v>3.5249999999999995E-3</v>
      </c>
      <c r="K16" s="2">
        <v>8.0000000000000004E-4</v>
      </c>
      <c r="L16" s="4">
        <f t="shared" si="3"/>
        <v>2.7228217426060741E-3</v>
      </c>
    </row>
    <row r="17" spans="2:39" x14ac:dyDescent="0.3">
      <c r="B17" s="25" t="s">
        <v>12</v>
      </c>
      <c r="C17" s="1">
        <v>7.1199999999999999E-2</v>
      </c>
      <c r="D17" s="7">
        <f>C17*(30/360)</f>
        <v>5.933333333333333E-3</v>
      </c>
      <c r="E17" s="3">
        <v>5.5999999999999999E-3</v>
      </c>
      <c r="F17" s="4">
        <f t="shared" si="1"/>
        <v>3.3147706178726644E-4</v>
      </c>
      <c r="H17" s="27" t="s">
        <v>12</v>
      </c>
      <c r="I17" s="1">
        <v>4.2700000000000002E-2</v>
      </c>
      <c r="J17" s="7">
        <f t="shared" si="2"/>
        <v>3.5583333333333335E-3</v>
      </c>
      <c r="K17" s="2">
        <v>3.8E-3</v>
      </c>
      <c r="L17" s="4">
        <f t="shared" si="3"/>
        <v>-2.4075180978944122E-4</v>
      </c>
      <c r="AL17" s="29"/>
      <c r="AM17" s="29"/>
    </row>
    <row r="18" spans="2:39" x14ac:dyDescent="0.3">
      <c r="B18" s="26" t="s">
        <v>13</v>
      </c>
      <c r="C18" s="8"/>
      <c r="D18" s="9">
        <f>((1+D6)*(1+D7)*(1+D8)*(1+D9)*(1+D10)*(1+D11)*(1+D12)*(1+D13)*(1+D14)*(1+D15)*(1+D16)*(1+D17)-1)</f>
        <v>8.1314838715053073E-2</v>
      </c>
      <c r="E18" s="8">
        <f>((1+E6)*(1+E7)*(1+E8)*(1+E9)*(1+E10)*(1+E11)*(1+E12)*(1+E13)*(1+E14)*(1+E15)*(1+E16)*(1+E17)-1)</f>
        <v>2.8307320898592891E-2</v>
      </c>
      <c r="F18" s="10">
        <f>((1+F6)*(1+F7)*(1+F8)*(1+F9)*(1+F10)*(1+F11)*(1+F12)*(1+F13)*(1+F14)*(1+F15)*(1+F16)*(1+F17)-1)</f>
        <v>5.1548322898391286E-2</v>
      </c>
      <c r="H18" s="28" t="s">
        <v>13</v>
      </c>
      <c r="I18" s="8"/>
      <c r="J18" s="8">
        <f>((1+J6)*(1+J7)*(1+J8)*(1+J9)*(1+J10)*(1+J11)*(1+J12)*(1+J13)*(1+J14)*(1+J15)*(1+J16)*(1+J17)-1)</f>
        <v>5.4563897815210316E-2</v>
      </c>
      <c r="K18" s="8">
        <f>((1+K6)*(1+K7)*(1+K8)*(1+K9)*(1+K10)*(1+K11)*(1+K12)*(1+K13)*(1+K14)*(1+K15)*(1+K16)*(1+K17)-1)</f>
        <v>3.1535028314635394E-2</v>
      </c>
      <c r="L18" s="10">
        <f>((1+L6)*(1+L7)*(1+L8)*(1+L9)*(1+L10)*(1+L11)*(1+L12)*(1+L13)*(1+L14)*(1+L15)*(1+L16)*(1+L17)-1)</f>
        <v>2.2324854579297115E-2</v>
      </c>
      <c r="AL18" s="30"/>
      <c r="AM18" s="30"/>
    </row>
    <row r="19" spans="2:39" ht="1.2" customHeight="1" x14ac:dyDescent="0.3"/>
    <row r="20" spans="2:39" x14ac:dyDescent="0.3">
      <c r="B20" s="32" t="s">
        <v>21</v>
      </c>
      <c r="C20" s="32"/>
      <c r="D20" s="32"/>
      <c r="E20" s="32"/>
      <c r="F20" s="32"/>
      <c r="H20" s="32" t="s">
        <v>22</v>
      </c>
      <c r="I20" s="32"/>
      <c r="J20" s="32"/>
      <c r="K20" s="32"/>
      <c r="L20" s="32"/>
    </row>
    <row r="21" spans="2:39" ht="37.799999999999997" customHeight="1" x14ac:dyDescent="0.3">
      <c r="B21" s="21" t="s">
        <v>15</v>
      </c>
      <c r="C21" s="22" t="s">
        <v>0</v>
      </c>
      <c r="D21" s="22" t="s">
        <v>18</v>
      </c>
      <c r="E21" s="22" t="s">
        <v>14</v>
      </c>
      <c r="F21" s="23" t="s">
        <v>16</v>
      </c>
      <c r="H21" s="18" t="s">
        <v>15</v>
      </c>
      <c r="I21" s="19" t="s">
        <v>0</v>
      </c>
      <c r="J21" s="19" t="s">
        <v>18</v>
      </c>
      <c r="K21" s="19" t="s">
        <v>14</v>
      </c>
      <c r="L21" s="20" t="s">
        <v>16</v>
      </c>
    </row>
    <row r="22" spans="2:39" x14ac:dyDescent="0.3">
      <c r="B22" s="27" t="s">
        <v>1</v>
      </c>
      <c r="C22" s="5">
        <v>4.2200000000000001E-2</v>
      </c>
      <c r="D22" s="7">
        <f>C22*(30/360)</f>
        <v>3.5166666666666666E-3</v>
      </c>
      <c r="E22" s="2">
        <v>8.6E-3</v>
      </c>
      <c r="F22" s="4">
        <f>(1+D22)/(1+E22)-1</f>
        <v>-5.0399894242845189E-3</v>
      </c>
      <c r="H22" s="25" t="s">
        <v>1</v>
      </c>
      <c r="I22" s="5">
        <v>5.5300000000000002E-2</v>
      </c>
      <c r="J22" s="7">
        <f>I22*(30/360)</f>
        <v>4.6083333333333332E-3</v>
      </c>
      <c r="K22" s="5">
        <v>5.8999999999999999E-3</v>
      </c>
      <c r="L22" s="4">
        <f>(1+J22)/(1+K22)-1</f>
        <v>-1.284090532524762E-3</v>
      </c>
    </row>
    <row r="23" spans="2:39" x14ac:dyDescent="0.3">
      <c r="B23" s="27" t="s">
        <v>2</v>
      </c>
      <c r="C23" s="5">
        <v>4.1200000000000001E-2</v>
      </c>
      <c r="D23" s="7">
        <f t="shared" ref="D23:D33" si="4">C23*(30/360)</f>
        <v>3.4333333333333334E-3</v>
      </c>
      <c r="E23" s="2">
        <v>6.3E-3</v>
      </c>
      <c r="F23" s="4">
        <f t="shared" ref="F23:F33" si="5">(1+D23)/(1+E23)-1</f>
        <v>-2.8487197323527891E-3</v>
      </c>
      <c r="H23" s="25" t="s">
        <v>2</v>
      </c>
      <c r="I23" s="5">
        <v>5.8700000000000002E-2</v>
      </c>
      <c r="J23" s="7">
        <f t="shared" ref="J23:J33" si="6">I23*(30/360)</f>
        <v>4.8916666666666666E-3</v>
      </c>
      <c r="K23" s="5">
        <v>8.3000000000000001E-3</v>
      </c>
      <c r="L23" s="4">
        <f t="shared" ref="L23:L33" si="7">(1+J23)/(1+K23)-1</f>
        <v>-3.3802770339513843E-3</v>
      </c>
    </row>
    <row r="24" spans="2:39" x14ac:dyDescent="0.3">
      <c r="B24" s="27" t="s">
        <v>3</v>
      </c>
      <c r="C24" s="5">
        <v>4.0500000000000001E-2</v>
      </c>
      <c r="D24" s="7">
        <f t="shared" si="4"/>
        <v>3.375E-3</v>
      </c>
      <c r="E24" s="2">
        <v>8.3000000000000001E-3</v>
      </c>
      <c r="F24" s="4">
        <f t="shared" si="5"/>
        <v>-4.8844589903799251E-3</v>
      </c>
      <c r="H24" s="25" t="s">
        <v>3</v>
      </c>
      <c r="I24" s="5">
        <v>6.3100000000000003E-2</v>
      </c>
      <c r="J24" s="7">
        <f t="shared" si="6"/>
        <v>5.2583333333333336E-3</v>
      </c>
      <c r="K24" s="5">
        <v>9.9000000000000008E-3</v>
      </c>
      <c r="L24" s="4">
        <f t="shared" si="7"/>
        <v>-4.5961646367627118E-3</v>
      </c>
    </row>
    <row r="25" spans="2:39" x14ac:dyDescent="0.3">
      <c r="B25" s="27" t="s">
        <v>4</v>
      </c>
      <c r="C25" s="5">
        <v>4.07E-2</v>
      </c>
      <c r="D25" s="7">
        <f t="shared" si="4"/>
        <v>3.3916666666666665E-3</v>
      </c>
      <c r="E25" s="2">
        <v>3.3E-3</v>
      </c>
      <c r="F25" s="4">
        <f t="shared" si="5"/>
        <v>9.1365161633216729E-5</v>
      </c>
      <c r="H25" s="25" t="s">
        <v>4</v>
      </c>
      <c r="I25" s="5">
        <v>6.5600000000000006E-2</v>
      </c>
      <c r="J25" s="7">
        <f t="shared" si="6"/>
        <v>5.4666666666666665E-3</v>
      </c>
      <c r="K25" s="5">
        <v>5.4000000000000003E-3</v>
      </c>
      <c r="L25" s="4">
        <f t="shared" si="7"/>
        <v>6.630860022549534E-5</v>
      </c>
    </row>
    <row r="26" spans="2:39" x14ac:dyDescent="0.3">
      <c r="B26" s="27" t="s">
        <v>5</v>
      </c>
      <c r="C26" s="5">
        <v>4.0599999999999997E-2</v>
      </c>
      <c r="D26" s="7">
        <f t="shared" si="4"/>
        <v>3.3833333333333328E-3</v>
      </c>
      <c r="E26" s="2">
        <v>2E-3</v>
      </c>
      <c r="F26" s="4">
        <f t="shared" si="5"/>
        <v>1.3805721889554867E-3</v>
      </c>
      <c r="H26" s="25" t="s">
        <v>5</v>
      </c>
      <c r="I26" s="5">
        <v>6.9099999999999995E-2</v>
      </c>
      <c r="J26" s="7">
        <f t="shared" si="6"/>
        <v>5.7583333333333323E-3</v>
      </c>
      <c r="K26" s="5">
        <v>1.8E-3</v>
      </c>
      <c r="L26" s="4">
        <f t="shared" si="7"/>
        <v>3.9512211352896731E-3</v>
      </c>
    </row>
    <row r="27" spans="2:39" x14ac:dyDescent="0.3">
      <c r="B27" s="27" t="s">
        <v>6</v>
      </c>
      <c r="C27" s="5">
        <v>4.02E-2</v>
      </c>
      <c r="D27" s="7">
        <f t="shared" si="4"/>
        <v>3.3499999999999997E-3</v>
      </c>
      <c r="E27" s="2">
        <v>5.3E-3</v>
      </c>
      <c r="F27" s="4">
        <f t="shared" si="5"/>
        <v>-1.9397194867204481E-3</v>
      </c>
      <c r="H27" s="25" t="s">
        <v>6</v>
      </c>
      <c r="I27" s="5">
        <v>7.3099999999999998E-2</v>
      </c>
      <c r="J27" s="7">
        <f t="shared" si="6"/>
        <v>6.0916666666666662E-3</v>
      </c>
      <c r="K27" s="5">
        <v>8.3999999999999995E-3</v>
      </c>
      <c r="L27" s="4">
        <f t="shared" si="7"/>
        <v>-2.2891048525717217E-3</v>
      </c>
    </row>
    <row r="28" spans="2:39" x14ac:dyDescent="0.3">
      <c r="B28" s="27" t="s">
        <v>7</v>
      </c>
      <c r="C28" s="5">
        <v>4.3200000000000002E-2</v>
      </c>
      <c r="D28" s="7">
        <f t="shared" si="4"/>
        <v>3.5999999999999999E-3</v>
      </c>
      <c r="E28" s="2">
        <v>5.8999999999999999E-3</v>
      </c>
      <c r="F28" s="4">
        <f t="shared" si="5"/>
        <v>-2.2865095933989332E-3</v>
      </c>
      <c r="H28" s="25" t="s">
        <v>7</v>
      </c>
      <c r="I28" s="5">
        <v>7.7600000000000002E-2</v>
      </c>
      <c r="J28" s="7">
        <f t="shared" si="6"/>
        <v>6.4666666666666666E-3</v>
      </c>
      <c r="K28" s="5">
        <v>7.4000000000000003E-3</v>
      </c>
      <c r="L28" s="4">
        <f t="shared" si="7"/>
        <v>-9.2647740056928107E-4</v>
      </c>
    </row>
    <row r="29" spans="2:39" x14ac:dyDescent="0.3">
      <c r="B29" s="27" t="s">
        <v>8</v>
      </c>
      <c r="C29" s="5">
        <v>4.4600000000000001E-2</v>
      </c>
      <c r="D29" s="7">
        <f t="shared" si="4"/>
        <v>3.7166666666666667E-3</v>
      </c>
      <c r="E29" s="2">
        <v>1.9E-3</v>
      </c>
      <c r="F29" s="4">
        <f t="shared" si="5"/>
        <v>1.8132215457296041E-3</v>
      </c>
      <c r="H29" s="25" t="s">
        <v>8</v>
      </c>
      <c r="I29" s="5">
        <v>8.2500000000000004E-2</v>
      </c>
      <c r="J29" s="7">
        <f t="shared" si="6"/>
        <v>6.875E-3</v>
      </c>
      <c r="K29" s="5">
        <v>7.0000000000000001E-3</v>
      </c>
      <c r="L29" s="4">
        <f t="shared" si="7"/>
        <v>-1.2413108242292914E-4</v>
      </c>
    </row>
    <row r="30" spans="2:39" x14ac:dyDescent="0.3">
      <c r="B30" s="27" t="s">
        <v>9</v>
      </c>
      <c r="C30" s="5">
        <v>4.5499999999999999E-2</v>
      </c>
      <c r="D30" s="7">
        <f t="shared" si="4"/>
        <v>3.7916666666666663E-3</v>
      </c>
      <c r="E30" s="2">
        <v>6.1999999999999998E-3</v>
      </c>
      <c r="F30" s="4">
        <f t="shared" si="5"/>
        <v>-2.3934936725634737E-3</v>
      </c>
      <c r="H30" s="25" t="s">
        <v>9</v>
      </c>
      <c r="I30" s="5">
        <v>8.6999999999999994E-2</v>
      </c>
      <c r="J30" s="7">
        <f t="shared" si="6"/>
        <v>7.2499999999999995E-3</v>
      </c>
      <c r="K30" s="5">
        <v>6.1999999999999998E-3</v>
      </c>
      <c r="L30" s="4">
        <f t="shared" si="7"/>
        <v>1.0435301132976083E-3</v>
      </c>
    </row>
    <row r="31" spans="2:39" x14ac:dyDescent="0.3">
      <c r="B31" s="27" t="s">
        <v>10</v>
      </c>
      <c r="C31" s="5">
        <v>4.8399999999999999E-2</v>
      </c>
      <c r="D31" s="7">
        <f t="shared" si="4"/>
        <v>4.0333333333333332E-3</v>
      </c>
      <c r="E31" s="2">
        <v>8.3999999999999995E-3</v>
      </c>
      <c r="F31" s="4">
        <f t="shared" si="5"/>
        <v>-4.3302922120851406E-3</v>
      </c>
      <c r="H31" s="25" t="s">
        <v>10</v>
      </c>
      <c r="I31" s="5">
        <v>8.9300000000000004E-2</v>
      </c>
      <c r="J31" s="7">
        <f t="shared" si="6"/>
        <v>7.4416666666666667E-3</v>
      </c>
      <c r="K31" s="5">
        <v>5.7000000000000002E-3</v>
      </c>
      <c r="L31" s="4">
        <f t="shared" si="7"/>
        <v>1.7317954327000784E-3</v>
      </c>
    </row>
    <row r="32" spans="2:39" x14ac:dyDescent="0.3">
      <c r="B32" s="27" t="s">
        <v>11</v>
      </c>
      <c r="C32" s="5">
        <v>5.0500000000000003E-2</v>
      </c>
      <c r="D32" s="7">
        <f t="shared" si="4"/>
        <v>4.208333333333333E-3</v>
      </c>
      <c r="E32" s="2">
        <v>1.14E-2</v>
      </c>
      <c r="F32" s="4">
        <f t="shared" si="5"/>
        <v>-7.1106057609914286E-3</v>
      </c>
      <c r="H32" s="25" t="s">
        <v>11</v>
      </c>
      <c r="I32" s="5">
        <v>9.4200000000000006E-2</v>
      </c>
      <c r="J32" s="7">
        <f t="shared" si="6"/>
        <v>7.8499999999999993E-3</v>
      </c>
      <c r="K32" s="5">
        <v>5.7999999999999996E-3</v>
      </c>
      <c r="L32" s="4">
        <f t="shared" si="7"/>
        <v>2.0381785643268646E-3</v>
      </c>
    </row>
    <row r="33" spans="2:12" x14ac:dyDescent="0.3">
      <c r="B33" s="27" t="s">
        <v>12</v>
      </c>
      <c r="C33" s="5">
        <v>5.2900000000000003E-2</v>
      </c>
      <c r="D33" s="7">
        <f t="shared" si="4"/>
        <v>4.4083333333333335E-3</v>
      </c>
      <c r="E33" s="2">
        <v>3.5999999999999999E-3</v>
      </c>
      <c r="F33" s="4">
        <f t="shared" si="5"/>
        <v>8.0543377175490427E-4</v>
      </c>
      <c r="H33" s="25" t="s">
        <v>12</v>
      </c>
      <c r="I33" s="5">
        <v>9.9599999999999994E-2</v>
      </c>
      <c r="J33" s="7">
        <f t="shared" si="6"/>
        <v>8.2999999999999984E-3</v>
      </c>
      <c r="K33" s="5">
        <v>3.8E-3</v>
      </c>
      <c r="L33" s="4">
        <f t="shared" si="7"/>
        <v>4.4829647340107748E-3</v>
      </c>
    </row>
    <row r="34" spans="2:12" x14ac:dyDescent="0.3">
      <c r="B34" s="28" t="s">
        <v>13</v>
      </c>
      <c r="C34" s="8"/>
      <c r="D34" s="8">
        <f>((1+D22)*(1+D23)*(1+D24)*(1+D25)*(1+D26)*(1+D27)*(1+D28)*(1+D29)*(1+D30)*(1+D31)*(1+D32)*(1+D33)-1)</f>
        <v>4.5114447136971769E-2</v>
      </c>
      <c r="E34" s="9">
        <f>((1+E22)*(1+E23)*(1+E24)*(1+E25)*(1+E26)*(1+E27)*(1+E28)*(1+E29)*(1+E30)*(1+E31)*(1+E32)*(1+E33)-1)</f>
        <v>7.3520535994999969E-2</v>
      </c>
      <c r="F34" s="10">
        <f>((1+F22)*(1+F23)*(1+F24)*(1+F25)*(1+F26)*(1+F27)*(1+F28)*(1+F29)*(1+F30)*(1+F31)*(1+F32)*(1+F33)-1)</f>
        <v>-2.6460685106224235E-2</v>
      </c>
      <c r="H34" s="26" t="s">
        <v>13</v>
      </c>
      <c r="I34" s="8"/>
      <c r="J34" s="8">
        <f>((1+J22)*(1+J23)*(1+J24)*(1+J25)*(1+J26)*(1+J27)*(1+J28)*(1+J29)*(1+J30)*(1+J31)*(1+J32)*(1+J33)-1)</f>
        <v>7.8972505088753531E-2</v>
      </c>
      <c r="K34" s="9">
        <f>((1+K22)*(1+K23)*(1+K24)*(1+K25)*(1+K26)*(1+K27)*(1+K28)*(1+K29)*(1+K30)*(1+K31)*(1+K32)*(1+K33)-1)</f>
        <v>7.8248085280643753E-2</v>
      </c>
      <c r="L34" s="10">
        <f>((1+L22)*(1+L23)*(1+L24)*(1+L25)*(1+L26)*(1+L27)*(1+L28)*(1+L29)*(1+L30)*(1+L31)*(1+L32)*(1+L33)-1)</f>
        <v>6.7184891677452008E-4</v>
      </c>
    </row>
    <row r="35" spans="2:12" ht="5.4" customHeight="1" x14ac:dyDescent="0.3"/>
    <row r="36" spans="2:12" x14ac:dyDescent="0.3">
      <c r="B36" s="32" t="s">
        <v>23</v>
      </c>
      <c r="C36" s="32"/>
      <c r="D36" s="32"/>
      <c r="E36" s="32"/>
      <c r="F36" s="32"/>
      <c r="H36" s="32" t="s">
        <v>24</v>
      </c>
      <c r="I36" s="32"/>
      <c r="J36" s="32"/>
      <c r="K36" s="32"/>
      <c r="L36" s="32"/>
    </row>
    <row r="37" spans="2:12" ht="31.8" customHeight="1" x14ac:dyDescent="0.3">
      <c r="B37" s="18" t="s">
        <v>15</v>
      </c>
      <c r="C37" s="19" t="s">
        <v>0</v>
      </c>
      <c r="D37" s="19" t="s">
        <v>18</v>
      </c>
      <c r="E37" s="19" t="s">
        <v>14</v>
      </c>
      <c r="F37" s="20" t="s">
        <v>16</v>
      </c>
      <c r="H37" s="21" t="s">
        <v>15</v>
      </c>
      <c r="I37" s="22" t="s">
        <v>0</v>
      </c>
      <c r="J37" s="22" t="s">
        <v>18</v>
      </c>
      <c r="K37" s="22" t="s">
        <v>14</v>
      </c>
      <c r="L37" s="23" t="s">
        <v>16</v>
      </c>
    </row>
    <row r="38" spans="2:12" x14ac:dyDescent="0.3">
      <c r="B38" s="25" t="s">
        <v>1</v>
      </c>
      <c r="C38" s="5">
        <v>0.1061</v>
      </c>
      <c r="D38" s="7">
        <f>C38*(30/360)</f>
        <v>8.8416666666666661E-3</v>
      </c>
      <c r="E38" s="5">
        <v>6.7999999999999996E-3</v>
      </c>
      <c r="F38" s="4">
        <f>(1+D38)/(1+E38)-1</f>
        <v>2.0278771023705122E-3</v>
      </c>
      <c r="H38" s="27" t="s">
        <v>1</v>
      </c>
      <c r="I38" s="5">
        <v>0.1129</v>
      </c>
      <c r="J38" s="7">
        <f>I38*(30/360)</f>
        <v>9.4083333333333328E-3</v>
      </c>
      <c r="K38" s="5">
        <v>8.8999999999999999E-3</v>
      </c>
      <c r="L38" s="6">
        <f>(1+J38)/(1+K38)-1</f>
        <v>5.0384907655209865E-4</v>
      </c>
    </row>
    <row r="39" spans="2:12" x14ac:dyDescent="0.3">
      <c r="B39" s="25" t="s">
        <v>2</v>
      </c>
      <c r="C39" s="5">
        <v>0.10920000000000001</v>
      </c>
      <c r="D39" s="7">
        <f t="shared" ref="D39:D49" si="8">C39*(30/360)</f>
        <v>9.1000000000000004E-3</v>
      </c>
      <c r="E39" s="5">
        <v>5.5999999999999999E-3</v>
      </c>
      <c r="F39" s="4">
        <f t="shared" ref="F39:F49" si="9">(1+D39)/(1+E39)-1</f>
        <v>3.4805091487668527E-3</v>
      </c>
      <c r="H39" s="27" t="s">
        <v>2</v>
      </c>
      <c r="I39" s="5">
        <v>0.1105</v>
      </c>
      <c r="J39" s="7">
        <f t="shared" ref="J39:J49" si="10">I39*(30/360)</f>
        <v>9.2083333333333323E-3</v>
      </c>
      <c r="K39" s="5">
        <v>8.9999999999999998E-4</v>
      </c>
      <c r="L39" s="6">
        <f t="shared" ref="L39:L48" si="11">(1+J39)/(1+K39)-1</f>
        <v>8.300862557031996E-3</v>
      </c>
    </row>
    <row r="40" spans="2:12" x14ac:dyDescent="0.3">
      <c r="B40" s="25" t="s">
        <v>3</v>
      </c>
      <c r="C40" s="5">
        <v>0.1123</v>
      </c>
      <c r="D40" s="7">
        <f t="shared" si="8"/>
        <v>9.3583333333333331E-3</v>
      </c>
      <c r="E40" s="5">
        <v>2.7000000000000001E-3</v>
      </c>
      <c r="F40" s="4">
        <f t="shared" si="9"/>
        <v>6.6404042418803932E-3</v>
      </c>
      <c r="H40" s="27" t="s">
        <v>3</v>
      </c>
      <c r="I40" s="5">
        <v>0.11020000000000001</v>
      </c>
      <c r="J40" s="7">
        <f t="shared" si="10"/>
        <v>9.1833333333333333E-3</v>
      </c>
      <c r="K40" s="5">
        <v>2.8999999999999998E-3</v>
      </c>
      <c r="L40" s="6">
        <f t="shared" si="11"/>
        <v>6.2651643566988824E-3</v>
      </c>
    </row>
    <row r="41" spans="2:12" x14ac:dyDescent="0.3">
      <c r="B41" s="25" t="s">
        <v>4</v>
      </c>
      <c r="C41" s="5">
        <v>0.1129</v>
      </c>
      <c r="D41" s="7">
        <f t="shared" si="8"/>
        <v>9.4083333333333328E-3</v>
      </c>
      <c r="E41" s="5">
        <v>-2.0000000000000001E-4</v>
      </c>
      <c r="F41" s="4">
        <f t="shared" si="9"/>
        <v>9.6102553844101823E-3</v>
      </c>
      <c r="H41" s="27" t="s">
        <v>4</v>
      </c>
      <c r="I41" s="5">
        <v>0.10970000000000001</v>
      </c>
      <c r="J41" s="7">
        <f t="shared" si="10"/>
        <v>9.141666666666666E-3</v>
      </c>
      <c r="K41" s="5">
        <v>2E-3</v>
      </c>
      <c r="L41" s="6">
        <f t="shared" si="11"/>
        <v>7.1274118429807132E-3</v>
      </c>
    </row>
    <row r="42" spans="2:12" x14ac:dyDescent="0.3">
      <c r="B42" s="25" t="s">
        <v>5</v>
      </c>
      <c r="C42" s="5">
        <v>0.1132</v>
      </c>
      <c r="D42" s="7">
        <f t="shared" si="8"/>
        <v>9.4333333333333318E-3</v>
      </c>
      <c r="E42" s="5">
        <v>-2.2000000000000001E-3</v>
      </c>
      <c r="F42" s="4">
        <f t="shared" si="9"/>
        <v>1.1658983096144881E-2</v>
      </c>
      <c r="H42" s="27" t="s">
        <v>5</v>
      </c>
      <c r="I42" s="5">
        <v>0.1099</v>
      </c>
      <c r="J42" s="7">
        <f t="shared" si="10"/>
        <v>9.1583333333333326E-3</v>
      </c>
      <c r="K42" s="5">
        <v>-1.9E-3</v>
      </c>
      <c r="L42" s="6">
        <f t="shared" si="11"/>
        <v>1.10793841632435E-2</v>
      </c>
    </row>
    <row r="43" spans="2:12" x14ac:dyDescent="0.3">
      <c r="B43" s="25" t="s">
        <v>6</v>
      </c>
      <c r="C43" s="5">
        <v>0.1116</v>
      </c>
      <c r="D43" s="7">
        <f t="shared" si="8"/>
        <v>9.2999999999999992E-3</v>
      </c>
      <c r="E43" s="5">
        <v>1E-3</v>
      </c>
      <c r="F43" s="4">
        <f t="shared" si="9"/>
        <v>8.2917082917084439E-3</v>
      </c>
      <c r="H43" s="27" t="s">
        <v>6</v>
      </c>
      <c r="I43" s="5">
        <v>0.10970000000000001</v>
      </c>
      <c r="J43" s="7">
        <f t="shared" si="10"/>
        <v>9.141666666666666E-3</v>
      </c>
      <c r="K43" s="5">
        <v>3.8E-3</v>
      </c>
      <c r="L43" s="6">
        <f t="shared" si="11"/>
        <v>5.32144517500166E-3</v>
      </c>
    </row>
    <row r="44" spans="2:12" x14ac:dyDescent="0.3">
      <c r="B44" s="25" t="s">
        <v>7</v>
      </c>
      <c r="C44" s="5">
        <v>0.11219999999999999</v>
      </c>
      <c r="D44" s="7">
        <f t="shared" si="8"/>
        <v>9.3499999999999989E-3</v>
      </c>
      <c r="E44" s="5">
        <v>4.7999999999999996E-3</v>
      </c>
      <c r="F44" s="4">
        <f t="shared" si="9"/>
        <v>4.528264331210341E-3</v>
      </c>
      <c r="H44" s="27" t="s">
        <v>7</v>
      </c>
      <c r="I44" s="5">
        <v>0.10920000000000001</v>
      </c>
      <c r="J44" s="7">
        <f t="shared" si="10"/>
        <v>9.1000000000000004E-3</v>
      </c>
      <c r="K44" s="5">
        <v>1.0500000000000001E-2</v>
      </c>
      <c r="L44" s="6">
        <f t="shared" si="11"/>
        <v>-1.3854527461650834E-3</v>
      </c>
    </row>
    <row r="45" spans="2:12" x14ac:dyDescent="0.3">
      <c r="B45" s="25" t="s">
        <v>8</v>
      </c>
      <c r="C45" s="5">
        <v>0.1116</v>
      </c>
      <c r="D45" s="7">
        <f t="shared" si="8"/>
        <v>9.2999999999999992E-3</v>
      </c>
      <c r="E45" s="5">
        <v>5.4999999999999997E-3</v>
      </c>
      <c r="F45" s="4">
        <f t="shared" si="9"/>
        <v>3.7792143212331819E-3</v>
      </c>
      <c r="H45" s="27" t="s">
        <v>8</v>
      </c>
      <c r="I45" s="5">
        <v>0.1076</v>
      </c>
      <c r="J45" s="7">
        <f t="shared" si="10"/>
        <v>8.9666666666666662E-3</v>
      </c>
      <c r="K45" s="5">
        <v>1E-4</v>
      </c>
      <c r="L45" s="6">
        <f t="shared" si="11"/>
        <v>8.8657800886577931E-3</v>
      </c>
    </row>
    <row r="46" spans="2:12" x14ac:dyDescent="0.3">
      <c r="B46" s="25" t="s">
        <v>9</v>
      </c>
      <c r="C46" s="5">
        <v>0.1108</v>
      </c>
      <c r="D46" s="7">
        <f t="shared" si="8"/>
        <v>9.233333333333333E-3</v>
      </c>
      <c r="E46" s="5">
        <v>4.4000000000000003E-3</v>
      </c>
      <c r="F46" s="4">
        <f t="shared" si="9"/>
        <v>4.8121598300812085E-3</v>
      </c>
      <c r="H46" s="27" t="s">
        <v>9</v>
      </c>
      <c r="I46" s="5">
        <v>0.10440000000000001</v>
      </c>
      <c r="J46" s="7">
        <f t="shared" si="10"/>
        <v>8.6999999999999994E-3</v>
      </c>
      <c r="K46" s="5">
        <v>5.0000000000000001E-4</v>
      </c>
      <c r="L46" s="6">
        <f t="shared" si="11"/>
        <v>8.1959020489754675E-3</v>
      </c>
    </row>
    <row r="47" spans="2:12" x14ac:dyDescent="0.3">
      <c r="B47" s="25" t="s">
        <v>10</v>
      </c>
      <c r="C47" s="5">
        <v>0.1108</v>
      </c>
      <c r="D47" s="7">
        <f t="shared" si="8"/>
        <v>9.233333333333333E-3</v>
      </c>
      <c r="E47" s="5">
        <v>3.8E-3</v>
      </c>
      <c r="F47" s="4">
        <f t="shared" si="9"/>
        <v>5.4127648269908235E-3</v>
      </c>
      <c r="H47" s="27" t="s">
        <v>10</v>
      </c>
      <c r="I47" s="5">
        <v>0.1024</v>
      </c>
      <c r="J47" s="7">
        <f t="shared" si="10"/>
        <v>8.5333333333333337E-3</v>
      </c>
      <c r="K47" s="5">
        <v>5.4999999999999997E-3</v>
      </c>
      <c r="L47" s="6">
        <f t="shared" si="11"/>
        <v>3.0167412564228169E-3</v>
      </c>
    </row>
    <row r="48" spans="2:12" x14ac:dyDescent="0.3">
      <c r="B48" s="25" t="s">
        <v>11</v>
      </c>
      <c r="C48" s="5">
        <v>0.1089</v>
      </c>
      <c r="D48" s="7">
        <f t="shared" si="8"/>
        <v>9.0749999999999997E-3</v>
      </c>
      <c r="E48" s="5">
        <v>6.4000000000000003E-3</v>
      </c>
      <c r="F48" s="4">
        <f t="shared" si="9"/>
        <v>2.6579888712241484E-3</v>
      </c>
      <c r="H48" s="27" t="s">
        <v>11</v>
      </c>
      <c r="I48" s="5">
        <v>0.10050000000000001</v>
      </c>
      <c r="J48" s="7">
        <f t="shared" si="10"/>
        <v>8.3750000000000005E-3</v>
      </c>
      <c r="K48" s="5">
        <v>4.4000000000000003E-3</v>
      </c>
      <c r="L48" s="6">
        <f t="shared" si="11"/>
        <v>3.9575866188770181E-3</v>
      </c>
    </row>
    <row r="49" spans="2:12" x14ac:dyDescent="0.3">
      <c r="B49" s="25" t="s">
        <v>12</v>
      </c>
      <c r="C49" s="5">
        <v>0.11210000000000001</v>
      </c>
      <c r="D49" s="7">
        <f t="shared" si="8"/>
        <v>9.3416666666666665E-3</v>
      </c>
      <c r="E49" s="5">
        <v>7.1000000000000004E-3</v>
      </c>
      <c r="F49" s="4">
        <f t="shared" si="9"/>
        <v>2.2258630390890044E-3</v>
      </c>
      <c r="H49" s="27" t="s">
        <v>12</v>
      </c>
      <c r="I49" s="5">
        <v>9.8500000000000004E-2</v>
      </c>
      <c r="J49" s="7">
        <f t="shared" si="10"/>
        <v>8.2083333333333331E-3</v>
      </c>
      <c r="K49" s="5">
        <v>3.8E-3</v>
      </c>
      <c r="L49" s="6">
        <f>(1+J49)/(1+K49)-1</f>
        <v>4.3916450820216113E-3</v>
      </c>
    </row>
    <row r="50" spans="2:12" x14ac:dyDescent="0.3">
      <c r="B50" s="26" t="s">
        <v>13</v>
      </c>
      <c r="C50" s="8"/>
      <c r="D50" s="9">
        <f>((1+D38)*(1+D39)*(1+D40)*(1+D41)*(1+D42)*(1+D43)*(1+D44)*(1+D45)*(1+D46)*(1+D47)*(1+D48)*(1+D49)-1)</f>
        <v>0.11679708609810446</v>
      </c>
      <c r="E50" s="9">
        <f>((1+E38)*(1+E39)*(1+E40)*(1+E41)*(1+E42)*(1+E43)*(1+E44)*(1+E45)*(1+E46)*(1+E47)*(1+E48)*(1+E49)-1)</f>
        <v>4.6619969400425676E-2</v>
      </c>
      <c r="F50" s="10">
        <f>((1+F38)*(1+F39)*(1+F40)*(1+F41)*(1+F42)*(1+F43)*(1+F44)*(1+F45)*(1+F46)*(1+F47)*(1+F48)*(1+F49)-1)</f>
        <v>6.7051192170431539E-2</v>
      </c>
      <c r="H50" s="28" t="s">
        <v>13</v>
      </c>
      <c r="I50" s="8"/>
      <c r="J50" s="8">
        <f>((1+J38)*(1+J39)*(1+J40)*(1+J41)*(1+J42)*(1+J43)*(1+J44)*(1+J45)*(1+J46)*(1+J47)*(1+J48)*(1+J49)-1)</f>
        <v>0.11254356402795529</v>
      </c>
      <c r="K50" s="9">
        <f>((1+K38)*(1+K39)*(1+K40)*(1+K41)*(1+K42)*(1+K43)*(1+K44)*(1+K45)*(1+K46)*(1+K47)*(1+K48)*(1+K49)-1)</f>
        <v>4.212117261983539E-2</v>
      </c>
      <c r="L50" s="10">
        <f>((1+L38)*(1+L39)*(1+L40)*(1+L41)*(1+L42)*(1+L43)*(1+L44)*(1+L45)*(1+L46)*(1+L47)*(1+L48)*(1+L49)-1)</f>
        <v>6.7576010600649328E-2</v>
      </c>
    </row>
    <row r="53" spans="2:12" x14ac:dyDescent="0.3">
      <c r="E53" s="34" t="s">
        <v>17</v>
      </c>
      <c r="F53" s="34"/>
      <c r="G53" s="34"/>
      <c r="H53" s="34"/>
      <c r="I53" s="24">
        <f>(1+F18)*(1+L18)*(1+F34)*(1+L34)*(1+F50)*(1+L50)-1</f>
        <v>0.19301908960205583</v>
      </c>
    </row>
  </sheetData>
  <mergeCells count="14">
    <mergeCell ref="B3:L3"/>
    <mergeCell ref="B20:F20"/>
    <mergeCell ref="H20:L20"/>
    <mergeCell ref="B36:F36"/>
    <mergeCell ref="H36:L36"/>
    <mergeCell ref="E53:H53"/>
    <mergeCell ref="AL17:AM17"/>
    <mergeCell ref="AL18:AM18"/>
    <mergeCell ref="AF4:AG4"/>
    <mergeCell ref="B4:F4"/>
    <mergeCell ref="H4:L4"/>
    <mergeCell ref="Q4:R4"/>
    <mergeCell ref="V4:W4"/>
    <mergeCell ref="AA4:A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Tasa Cetes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López</dc:creator>
  <cp:lastModifiedBy>Oscar Daniel López Ruiz</cp:lastModifiedBy>
  <dcterms:created xsi:type="dcterms:W3CDTF">2025-01-01T22:14:18Z</dcterms:created>
  <dcterms:modified xsi:type="dcterms:W3CDTF">2025-01-12T08:51:43Z</dcterms:modified>
</cp:coreProperties>
</file>