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xzyl\Downloads\"/>
    </mc:Choice>
  </mc:AlternateContent>
  <bookViews>
    <workbookView xWindow="0" yWindow="0" windowWidth="22992" windowHeight="9024" firstSheet="3" activeTab="6"/>
  </bookViews>
  <sheets>
    <sheet name="Tarea 1" sheetId="1" r:id="rId1"/>
    <sheet name="Tarea 2" sheetId="3" r:id="rId2"/>
    <sheet name="Tarea 3" sheetId="4" r:id="rId3"/>
    <sheet name="Tarea 4" sheetId="5" r:id="rId4"/>
    <sheet name="Tarea 5" sheetId="6" r:id="rId5"/>
    <sheet name="Tarea 6" sheetId="8" r:id="rId6"/>
    <sheet name="Tarea 7" sheetId="10" r:id="rId7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0" l="1"/>
  <c r="F34" i="10"/>
  <c r="F35" i="10"/>
  <c r="F36" i="10"/>
  <c r="F33" i="10"/>
  <c r="G45" i="8"/>
  <c r="F38" i="8"/>
  <c r="F39" i="8"/>
  <c r="F40" i="8"/>
  <c r="F41" i="8"/>
  <c r="F42" i="8"/>
  <c r="F43" i="8"/>
  <c r="F37" i="8"/>
  <c r="G58" i="6"/>
  <c r="F46" i="6"/>
  <c r="G67" i="5"/>
  <c r="G45" i="1"/>
  <c r="G95" i="3"/>
  <c r="G132" i="4"/>
  <c r="F95" i="4"/>
  <c r="G95" i="4"/>
  <c r="F47" i="6"/>
  <c r="F48" i="6"/>
  <c r="F49" i="6"/>
  <c r="F50" i="6"/>
  <c r="F51" i="6"/>
  <c r="F52" i="6"/>
  <c r="F53" i="6"/>
  <c r="F54" i="6"/>
  <c r="F55" i="6"/>
  <c r="F56" i="6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51" i="5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71" i="3"/>
  <c r="G57" i="1"/>
  <c r="F46" i="1"/>
  <c r="F47" i="1"/>
  <c r="F48" i="1"/>
  <c r="F49" i="1"/>
  <c r="F50" i="1"/>
  <c r="F51" i="1"/>
  <c r="F52" i="1"/>
  <c r="F53" i="1"/>
  <c r="F54" i="1"/>
  <c r="F55" i="1"/>
  <c r="F45" i="1"/>
  <c r="G33" i="10"/>
  <c r="G34" i="10"/>
  <c r="G35" i="10"/>
  <c r="F51" i="10"/>
  <c r="J51" i="10"/>
  <c r="F52" i="10"/>
  <c r="J52" i="10"/>
  <c r="G52" i="10"/>
  <c r="F53" i="10"/>
  <c r="J53" i="10"/>
  <c r="G53" i="10"/>
  <c r="F54" i="10"/>
  <c r="J54" i="10"/>
  <c r="G54" i="10"/>
  <c r="F55" i="10"/>
  <c r="J55" i="10"/>
  <c r="J58" i="10"/>
  <c r="J64" i="8"/>
  <c r="J54" i="8"/>
  <c r="J81" i="6"/>
  <c r="J67" i="6"/>
  <c r="J94" i="5"/>
  <c r="J76" i="5"/>
  <c r="J180" i="4"/>
  <c r="J142" i="4"/>
  <c r="J130" i="3"/>
  <c r="J104" i="3"/>
  <c r="J80" i="1"/>
  <c r="J66" i="1"/>
  <c r="I53" i="10"/>
  <c r="I54" i="10"/>
  <c r="I55" i="10"/>
  <c r="G55" i="10"/>
  <c r="H52" i="10"/>
  <c r="I56" i="10"/>
  <c r="I52" i="10"/>
  <c r="F20" i="10"/>
  <c r="G20" i="10"/>
  <c r="F21" i="10"/>
  <c r="G21" i="10"/>
  <c r="G24" i="10"/>
  <c r="F22" i="10"/>
  <c r="F9" i="10"/>
  <c r="F8" i="10"/>
  <c r="F7" i="10"/>
  <c r="G7" i="10"/>
  <c r="G8" i="10"/>
  <c r="G9" i="10"/>
  <c r="G12" i="10"/>
  <c r="F10" i="10"/>
  <c r="H53" i="10"/>
  <c r="H54" i="10"/>
  <c r="H55" i="10"/>
  <c r="F55" i="8"/>
  <c r="G55" i="8"/>
  <c r="F56" i="8"/>
  <c r="G56" i="8"/>
  <c r="F57" i="8"/>
  <c r="H57" i="8"/>
  <c r="H56" i="8"/>
  <c r="H55" i="8"/>
  <c r="G57" i="8"/>
  <c r="F58" i="8"/>
  <c r="G58" i="8"/>
  <c r="F59" i="8"/>
  <c r="G59" i="8"/>
  <c r="F60" i="8"/>
  <c r="G60" i="8"/>
  <c r="F61" i="8"/>
  <c r="J61" i="8"/>
  <c r="I56" i="8"/>
  <c r="I57" i="8"/>
  <c r="I58" i="8"/>
  <c r="I59" i="8"/>
  <c r="I60" i="8"/>
  <c r="I61" i="8"/>
  <c r="G61" i="8"/>
  <c r="H58" i="8"/>
  <c r="I62" i="8"/>
  <c r="H59" i="8"/>
  <c r="H60" i="8"/>
  <c r="H61" i="8"/>
  <c r="G42" i="8"/>
  <c r="G37" i="8"/>
  <c r="G38" i="8"/>
  <c r="G39" i="8"/>
  <c r="G40" i="8"/>
  <c r="G41" i="8"/>
  <c r="F26" i="8"/>
  <c r="F13" i="8"/>
  <c r="F22" i="8"/>
  <c r="G22" i="8"/>
  <c r="F23" i="8"/>
  <c r="G23" i="8"/>
  <c r="F24" i="8"/>
  <c r="G24" i="8"/>
  <c r="F25" i="8"/>
  <c r="G25" i="8"/>
  <c r="G28" i="8"/>
  <c r="F10" i="8"/>
  <c r="G10" i="8"/>
  <c r="F11" i="8"/>
  <c r="G11" i="8"/>
  <c r="F12" i="8"/>
  <c r="G12" i="8"/>
  <c r="G15" i="8"/>
  <c r="F54" i="8"/>
  <c r="J55" i="8"/>
  <c r="J56" i="8"/>
  <c r="J57" i="8"/>
  <c r="J58" i="8"/>
  <c r="J59" i="8"/>
  <c r="J60" i="8"/>
  <c r="I55" i="8"/>
  <c r="H68" i="6"/>
  <c r="G68" i="6"/>
  <c r="F68" i="6"/>
  <c r="I69" i="6"/>
  <c r="I70" i="6"/>
  <c r="I71" i="6"/>
  <c r="I72" i="6"/>
  <c r="I73" i="6"/>
  <c r="I74" i="6"/>
  <c r="I75" i="6"/>
  <c r="I76" i="6"/>
  <c r="I77" i="6"/>
  <c r="I78" i="6"/>
  <c r="I79" i="6"/>
  <c r="I68" i="6"/>
  <c r="F69" i="6"/>
  <c r="G69" i="6"/>
  <c r="F70" i="6"/>
  <c r="G70" i="6"/>
  <c r="F71" i="6"/>
  <c r="G71" i="6"/>
  <c r="F72" i="6"/>
  <c r="G72" i="6"/>
  <c r="H69" i="6"/>
  <c r="F73" i="6"/>
  <c r="G73" i="6"/>
  <c r="H70" i="6"/>
  <c r="F74" i="6"/>
  <c r="G74" i="6"/>
  <c r="H71" i="6"/>
  <c r="F75" i="6"/>
  <c r="G75" i="6"/>
  <c r="H72" i="6"/>
  <c r="F76" i="6"/>
  <c r="G76" i="6"/>
  <c r="H73" i="6"/>
  <c r="F77" i="6"/>
  <c r="G77" i="6"/>
  <c r="H74" i="6"/>
  <c r="F78" i="6"/>
  <c r="G78" i="6"/>
  <c r="H75" i="6"/>
  <c r="H76" i="6"/>
  <c r="H77" i="6"/>
  <c r="H78" i="6"/>
  <c r="G46" i="6"/>
  <c r="G47" i="6"/>
  <c r="G48" i="6"/>
  <c r="G49" i="6"/>
  <c r="G50" i="6"/>
  <c r="G51" i="6"/>
  <c r="G52" i="6"/>
  <c r="G53" i="6"/>
  <c r="G54" i="6"/>
  <c r="G55" i="6"/>
  <c r="F29" i="6"/>
  <c r="G29" i="6"/>
  <c r="F30" i="6"/>
  <c r="G30" i="6"/>
  <c r="F31" i="6"/>
  <c r="G31" i="6"/>
  <c r="F32" i="6"/>
  <c r="G32" i="6"/>
  <c r="F33" i="6"/>
  <c r="G33" i="6"/>
  <c r="G36" i="6"/>
  <c r="F34" i="6"/>
  <c r="F8" i="6"/>
  <c r="G8" i="6"/>
  <c r="F9" i="6"/>
  <c r="G9" i="6"/>
  <c r="F10" i="6"/>
  <c r="G10" i="6"/>
  <c r="F11" i="6"/>
  <c r="G11" i="6"/>
  <c r="F12" i="6"/>
  <c r="G12" i="6"/>
  <c r="F13" i="6"/>
  <c r="G13" i="6"/>
  <c r="F14" i="6"/>
  <c r="G14" i="6"/>
  <c r="F15" i="6"/>
  <c r="G15" i="6"/>
  <c r="F16" i="6"/>
  <c r="G16" i="6"/>
  <c r="G19" i="6"/>
  <c r="F17" i="6"/>
  <c r="F67" i="6"/>
  <c r="J68" i="6"/>
  <c r="J69" i="6"/>
  <c r="J70" i="6"/>
  <c r="J71" i="6"/>
  <c r="J72" i="6"/>
  <c r="J73" i="6"/>
  <c r="J74" i="6"/>
  <c r="J75" i="6"/>
  <c r="J76" i="6"/>
  <c r="J77" i="6"/>
  <c r="J78" i="6"/>
  <c r="F142" i="4"/>
  <c r="F76" i="5"/>
  <c r="F77" i="5"/>
  <c r="J77" i="5"/>
  <c r="G77" i="5"/>
  <c r="F78" i="5"/>
  <c r="J78" i="5"/>
  <c r="G78" i="5"/>
  <c r="F79" i="5"/>
  <c r="J79" i="5"/>
  <c r="G79" i="5"/>
  <c r="F80" i="5"/>
  <c r="J80" i="5"/>
  <c r="H77" i="5"/>
  <c r="G80" i="5"/>
  <c r="F81" i="5"/>
  <c r="J81" i="5"/>
  <c r="H78" i="5"/>
  <c r="G81" i="5"/>
  <c r="F82" i="5"/>
  <c r="J82" i="5"/>
  <c r="H79" i="5"/>
  <c r="G82" i="5"/>
  <c r="F83" i="5"/>
  <c r="J83" i="5"/>
  <c r="H80" i="5"/>
  <c r="G83" i="5"/>
  <c r="F84" i="5"/>
  <c r="J84" i="5"/>
  <c r="H81" i="5"/>
  <c r="G84" i="5"/>
  <c r="F85" i="5"/>
  <c r="J85" i="5"/>
  <c r="H82" i="5"/>
  <c r="G85" i="5"/>
  <c r="F86" i="5"/>
  <c r="J86" i="5"/>
  <c r="H83" i="5"/>
  <c r="G86" i="5"/>
  <c r="F87" i="5"/>
  <c r="J87" i="5"/>
  <c r="H84" i="5"/>
  <c r="G87" i="5"/>
  <c r="F88" i="5"/>
  <c r="J88" i="5"/>
  <c r="H85" i="5"/>
  <c r="G88" i="5"/>
  <c r="F89" i="5"/>
  <c r="J89" i="5"/>
  <c r="H86" i="5"/>
  <c r="G89" i="5"/>
  <c r="F90" i="5"/>
  <c r="J90" i="5"/>
  <c r="H87" i="5"/>
  <c r="G90" i="5"/>
  <c r="F91" i="5"/>
  <c r="J91" i="5"/>
  <c r="H88" i="5"/>
  <c r="H89" i="5"/>
  <c r="H90" i="5"/>
  <c r="H91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G91" i="5"/>
  <c r="I92" i="5"/>
  <c r="I77" i="5"/>
  <c r="I143" i="4"/>
  <c r="F143" i="4"/>
  <c r="H143" i="4"/>
  <c r="G143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G42" i="5"/>
  <c r="F33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G22" i="5"/>
  <c r="J143" i="4"/>
  <c r="F144" i="4"/>
  <c r="J144" i="4"/>
  <c r="G144" i="4"/>
  <c r="F145" i="4"/>
  <c r="J145" i="4"/>
  <c r="G145" i="4"/>
  <c r="F146" i="4"/>
  <c r="J146" i="4"/>
  <c r="G146" i="4"/>
  <c r="F147" i="4"/>
  <c r="J147" i="4"/>
  <c r="H144" i="4"/>
  <c r="G147" i="4"/>
  <c r="F148" i="4"/>
  <c r="J148" i="4"/>
  <c r="H145" i="4"/>
  <c r="G148" i="4"/>
  <c r="F149" i="4"/>
  <c r="J149" i="4"/>
  <c r="H146" i="4"/>
  <c r="G149" i="4"/>
  <c r="F150" i="4"/>
  <c r="J150" i="4"/>
  <c r="H147" i="4"/>
  <c r="G150" i="4"/>
  <c r="F151" i="4"/>
  <c r="J151" i="4"/>
  <c r="H148" i="4"/>
  <c r="G151" i="4"/>
  <c r="F152" i="4"/>
  <c r="J152" i="4"/>
  <c r="H149" i="4"/>
  <c r="G152" i="4"/>
  <c r="F153" i="4"/>
  <c r="J153" i="4"/>
  <c r="H150" i="4"/>
  <c r="G153" i="4"/>
  <c r="F154" i="4"/>
  <c r="J154" i="4"/>
  <c r="H151" i="4"/>
  <c r="G154" i="4"/>
  <c r="F155" i="4"/>
  <c r="J155" i="4"/>
  <c r="H152" i="4"/>
  <c r="G155" i="4"/>
  <c r="F156" i="4"/>
  <c r="J156" i="4"/>
  <c r="H153" i="4"/>
  <c r="G156" i="4"/>
  <c r="F157" i="4"/>
  <c r="J157" i="4"/>
  <c r="H154" i="4"/>
  <c r="G157" i="4"/>
  <c r="F158" i="4"/>
  <c r="J158" i="4"/>
  <c r="H155" i="4"/>
  <c r="G158" i="4"/>
  <c r="F159" i="4"/>
  <c r="J159" i="4"/>
  <c r="H156" i="4"/>
  <c r="G159" i="4"/>
  <c r="F160" i="4"/>
  <c r="J160" i="4"/>
  <c r="H157" i="4"/>
  <c r="G160" i="4"/>
  <c r="F161" i="4"/>
  <c r="J161" i="4"/>
  <c r="H158" i="4"/>
  <c r="G161" i="4"/>
  <c r="F162" i="4"/>
  <c r="J162" i="4"/>
  <c r="H159" i="4"/>
  <c r="G162" i="4"/>
  <c r="F163" i="4"/>
  <c r="J163" i="4"/>
  <c r="H160" i="4"/>
  <c r="G163" i="4"/>
  <c r="F164" i="4"/>
  <c r="J164" i="4"/>
  <c r="H161" i="4"/>
  <c r="G164" i="4"/>
  <c r="F165" i="4"/>
  <c r="J165" i="4"/>
  <c r="H162" i="4"/>
  <c r="G165" i="4"/>
  <c r="F166" i="4"/>
  <c r="J166" i="4"/>
  <c r="H163" i="4"/>
  <c r="G166" i="4"/>
  <c r="F167" i="4"/>
  <c r="J167" i="4"/>
  <c r="H164" i="4"/>
  <c r="G167" i="4"/>
  <c r="F168" i="4"/>
  <c r="J168" i="4"/>
  <c r="H165" i="4"/>
  <c r="G168" i="4"/>
  <c r="F169" i="4"/>
  <c r="J169" i="4"/>
  <c r="H166" i="4"/>
  <c r="G169" i="4"/>
  <c r="F170" i="4"/>
  <c r="J170" i="4"/>
  <c r="H167" i="4"/>
  <c r="G170" i="4"/>
  <c r="F171" i="4"/>
  <c r="J171" i="4"/>
  <c r="H168" i="4"/>
  <c r="G171" i="4"/>
  <c r="F172" i="4"/>
  <c r="J172" i="4"/>
  <c r="H169" i="4"/>
  <c r="G172" i="4"/>
  <c r="F173" i="4"/>
  <c r="J173" i="4"/>
  <c r="H170" i="4"/>
  <c r="G173" i="4"/>
  <c r="F174" i="4"/>
  <c r="J174" i="4"/>
  <c r="H171" i="4"/>
  <c r="G174" i="4"/>
  <c r="F175" i="4"/>
  <c r="J175" i="4"/>
  <c r="H172" i="4"/>
  <c r="G175" i="4"/>
  <c r="F176" i="4"/>
  <c r="J176" i="4"/>
  <c r="H173" i="4"/>
  <c r="G176" i="4"/>
  <c r="F177" i="4"/>
  <c r="J177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G177" i="4"/>
  <c r="H174" i="4"/>
  <c r="I178" i="4"/>
  <c r="H175" i="4"/>
  <c r="H176" i="4"/>
  <c r="H177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F39" i="3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67" i="4"/>
  <c r="G67" i="4"/>
  <c r="F68" i="4"/>
  <c r="G68" i="4"/>
  <c r="F69" i="4"/>
  <c r="G69" i="4"/>
  <c r="F70" i="4"/>
  <c r="G70" i="4"/>
  <c r="F71" i="4"/>
  <c r="G71" i="4"/>
  <c r="F72" i="4"/>
  <c r="G72" i="4"/>
  <c r="F73" i="4"/>
  <c r="G73" i="4"/>
  <c r="F74" i="4"/>
  <c r="G74" i="4"/>
  <c r="F75" i="4"/>
  <c r="G75" i="4"/>
  <c r="F76" i="4"/>
  <c r="G76" i="4"/>
  <c r="F77" i="4"/>
  <c r="G77" i="4"/>
  <c r="F78" i="4"/>
  <c r="G78" i="4"/>
  <c r="F79" i="4"/>
  <c r="G79" i="4"/>
  <c r="F80" i="4"/>
  <c r="G80" i="4"/>
  <c r="F81" i="4"/>
  <c r="G81" i="4"/>
  <c r="F54" i="4"/>
  <c r="G54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G42" i="4"/>
  <c r="F8" i="3"/>
  <c r="I144" i="4"/>
  <c r="G83" i="4"/>
  <c r="G9" i="3"/>
  <c r="G39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05" i="3"/>
  <c r="F105" i="3"/>
  <c r="G105" i="3"/>
  <c r="F106" i="3"/>
  <c r="G106" i="3"/>
  <c r="F107" i="3"/>
  <c r="G107" i="3"/>
  <c r="F108" i="3"/>
  <c r="H105" i="3"/>
  <c r="G108" i="3"/>
  <c r="F109" i="3"/>
  <c r="H106" i="3"/>
  <c r="G109" i="3"/>
  <c r="F110" i="3"/>
  <c r="H107" i="3"/>
  <c r="G110" i="3"/>
  <c r="F111" i="3"/>
  <c r="H108" i="3"/>
  <c r="G111" i="3"/>
  <c r="F112" i="3"/>
  <c r="H109" i="3"/>
  <c r="G112" i="3"/>
  <c r="F113" i="3"/>
  <c r="H110" i="3"/>
  <c r="G113" i="3"/>
  <c r="F114" i="3"/>
  <c r="H111" i="3"/>
  <c r="G114" i="3"/>
  <c r="F115" i="3"/>
  <c r="H112" i="3"/>
  <c r="G115" i="3"/>
  <c r="F116" i="3"/>
  <c r="H113" i="3"/>
  <c r="G116" i="3"/>
  <c r="F117" i="3"/>
  <c r="H114" i="3"/>
  <c r="G117" i="3"/>
  <c r="F118" i="3"/>
  <c r="H115" i="3"/>
  <c r="G118" i="3"/>
  <c r="F119" i="3"/>
  <c r="H116" i="3"/>
  <c r="G119" i="3"/>
  <c r="F120" i="3"/>
  <c r="H117" i="3"/>
  <c r="G120" i="3"/>
  <c r="F121" i="3"/>
  <c r="H118" i="3"/>
  <c r="G121" i="3"/>
  <c r="F122" i="3"/>
  <c r="H119" i="3"/>
  <c r="G122" i="3"/>
  <c r="F123" i="3"/>
  <c r="H120" i="3"/>
  <c r="G123" i="3"/>
  <c r="F124" i="3"/>
  <c r="H121" i="3"/>
  <c r="G124" i="3"/>
  <c r="F125" i="3"/>
  <c r="H122" i="3"/>
  <c r="G125" i="3"/>
  <c r="F126" i="3"/>
  <c r="H123" i="3"/>
  <c r="G126" i="3"/>
  <c r="F127" i="3"/>
  <c r="G127" i="3"/>
  <c r="H124" i="3"/>
  <c r="I128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05" i="3"/>
  <c r="H125" i="3"/>
  <c r="H126" i="3"/>
  <c r="H127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8" i="3"/>
  <c r="G9" i="1"/>
  <c r="G10" i="1"/>
  <c r="G11" i="1"/>
  <c r="G12" i="1"/>
  <c r="G13" i="1"/>
  <c r="G14" i="1"/>
  <c r="G15" i="1"/>
  <c r="G16" i="1"/>
  <c r="G8" i="1"/>
  <c r="G27" i="1"/>
  <c r="G28" i="1"/>
  <c r="G29" i="1"/>
  <c r="G30" i="1"/>
  <c r="G31" i="1"/>
  <c r="G32" i="1"/>
  <c r="G33" i="1"/>
  <c r="G26" i="1"/>
  <c r="F67" i="1"/>
  <c r="G67" i="1"/>
  <c r="F68" i="1"/>
  <c r="G68" i="1"/>
  <c r="F69" i="1"/>
  <c r="H69" i="1"/>
  <c r="H68" i="1"/>
  <c r="H67" i="1"/>
  <c r="G69" i="1"/>
  <c r="F70" i="1"/>
  <c r="G70" i="1"/>
  <c r="F71" i="1"/>
  <c r="G71" i="1"/>
  <c r="F72" i="1"/>
  <c r="G72" i="1"/>
  <c r="F73" i="1"/>
  <c r="H73" i="1"/>
  <c r="H72" i="1"/>
  <c r="H71" i="1"/>
  <c r="H70" i="1"/>
  <c r="G73" i="1"/>
  <c r="F74" i="1"/>
  <c r="G74" i="1"/>
  <c r="F75" i="1"/>
  <c r="G75" i="1"/>
  <c r="F76" i="1"/>
  <c r="G76" i="1"/>
  <c r="F77" i="1"/>
  <c r="J77" i="1"/>
  <c r="J68" i="1"/>
  <c r="J69" i="1"/>
  <c r="J70" i="1"/>
  <c r="J71" i="1"/>
  <c r="J72" i="1"/>
  <c r="J73" i="1"/>
  <c r="J74" i="1"/>
  <c r="J75" i="1"/>
  <c r="J76" i="1"/>
  <c r="J67" i="1"/>
  <c r="G54" i="1"/>
  <c r="G46" i="1"/>
  <c r="G47" i="1"/>
  <c r="G48" i="1"/>
  <c r="G49" i="1"/>
  <c r="G50" i="1"/>
  <c r="G51" i="1"/>
  <c r="G52" i="1"/>
  <c r="G53" i="1"/>
  <c r="G59" i="3"/>
  <c r="F2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8" i="3"/>
  <c r="G31" i="3"/>
  <c r="F104" i="3"/>
  <c r="I106" i="3"/>
  <c r="G77" i="1"/>
  <c r="H74" i="1"/>
  <c r="I78" i="1"/>
  <c r="I68" i="1"/>
  <c r="I69" i="1"/>
  <c r="I70" i="1"/>
  <c r="I71" i="1"/>
  <c r="I72" i="1"/>
  <c r="I73" i="1"/>
  <c r="I74" i="1"/>
  <c r="I75" i="1"/>
  <c r="I76" i="1"/>
  <c r="I77" i="1"/>
  <c r="I67" i="1"/>
  <c r="H75" i="1"/>
  <c r="H76" i="1"/>
  <c r="H77" i="1"/>
  <c r="F66" i="1"/>
  <c r="F26" i="1"/>
  <c r="F27" i="1"/>
  <c r="F28" i="1"/>
  <c r="F29" i="1"/>
  <c r="F30" i="1"/>
  <c r="F31" i="1"/>
  <c r="F32" i="1"/>
  <c r="F33" i="1"/>
  <c r="G35" i="1"/>
  <c r="F8" i="1"/>
  <c r="F9" i="1"/>
  <c r="F10" i="1"/>
  <c r="F11" i="1"/>
  <c r="F12" i="1"/>
  <c r="F13" i="1"/>
  <c r="F14" i="1"/>
  <c r="F15" i="1"/>
  <c r="F16" i="1"/>
  <c r="G18" i="1"/>
</calcChain>
</file>

<file path=xl/sharedStrings.xml><?xml version="1.0" encoding="utf-8"?>
<sst xmlns="http://schemas.openxmlformats.org/spreadsheetml/2006/main" count="236" uniqueCount="23">
  <si>
    <t>Se te proporciona la siguiente serie de tiempo de ventas semanales para un producto durante 12 semanas:</t>
  </si>
  <si>
    <t xml:space="preserve">Semana </t>
  </si>
  <si>
    <t>Ventas</t>
  </si>
  <si>
    <t>Media Móvil ponderada</t>
  </si>
  <si>
    <t>Ponderaciones</t>
  </si>
  <si>
    <t>Error absoluto</t>
  </si>
  <si>
    <t>a</t>
  </si>
  <si>
    <t>b</t>
  </si>
  <si>
    <t>MAE</t>
  </si>
  <si>
    <t>Mes</t>
  </si>
  <si>
    <t>Tendencia (Tt)</t>
  </si>
  <si>
    <t>Alpha</t>
  </si>
  <si>
    <t>Beta</t>
  </si>
  <si>
    <t>Gamma</t>
  </si>
  <si>
    <t>c</t>
  </si>
  <si>
    <t>Pronostico (Wt)</t>
  </si>
  <si>
    <t>Estacionalidad (St)</t>
  </si>
  <si>
    <t>d</t>
  </si>
  <si>
    <t>Trimestre</t>
  </si>
  <si>
    <t>Media móvil simple</t>
  </si>
  <si>
    <t>Año</t>
  </si>
  <si>
    <t>Suavizado simple</t>
  </si>
  <si>
    <t>Suavizado triple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</si>
</sst>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43" fontId="0" fillId="0" borderId="0" xfId="1" applyFont="1"/>
    <xf numFmtId="43" fontId="0" fillId="0" borderId="0" xfId="0" applyNumberFormat="1" applyAlignment="1">
      <alignment horizontal="right"/>
    </xf>
    <xf numFmtId="43" fontId="0" fillId="0" borderId="0" xfId="0" applyNumberFormat="1"/>
    <xf numFmtId="43" fontId="2" fillId="0" borderId="0" xfId="1" applyFont="1"/>
    <xf numFmtId="43" fontId="2" fillId="0" borderId="0" xfId="0" applyNumberFormat="1" applyFont="1"/>
    <xf numFmtId="0" fontId="2" fillId="0" borderId="0" xfId="0" applyFont="1"/>
    <xf numFmtId="0" fontId="0" fillId="0" borderId="0" xfId="1" applyNumberFormat="1" applyFont="1"/>
    <xf numFmtId="43" fontId="2" fillId="2" borderId="0" xfId="0" applyNumberFormat="1" applyFont="1" applyFill="1"/>
    <xf numFmtId="0" fontId="2" fillId="3" borderId="0" xfId="0" applyFont="1" applyFill="1"/>
    <xf numFmtId="43" fontId="2" fillId="3" borderId="0" xfId="0" applyNumberFormat="1" applyFont="1" applyFill="1"/>
    <xf numFmtId="43" fontId="2" fillId="3" borderId="0" xfId="1" applyFont="1" applyFill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 applyAlignment="1">
      <alignment horizontal="right"/>
    </xf>
    <xf numFmtId="0" fontId="0" fillId="4" borderId="0" xfId="0" applyNumberFormat="1" applyFill="1"/>
    <xf numFmtId="43" fontId="2" fillId="4" borderId="0" xfId="1" applyFont="1" applyFill="1"/>
    <xf numFmtId="0" fontId="0" fillId="4" borderId="0" xfId="0" applyFont="1" applyFill="1"/>
    <xf numFmtId="0" fontId="0" fillId="0" borderId="0" xfId="0" applyFill="1"/>
    <xf numFmtId="0" fontId="2" fillId="0" borderId="0" xfId="0" applyFont="1" applyFill="1"/>
    <xf numFmtId="43" fontId="2" fillId="0" borderId="0" xfId="0" applyNumberFormat="1" applyFont="1" applyFill="1"/>
    <xf numFmtId="0" fontId="0" fillId="2" borderId="0" xfId="0" applyFill="1"/>
    <xf numFmtId="43" fontId="0" fillId="2" borderId="0" xfId="1" applyFont="1" applyFill="1"/>
    <xf numFmtId="43" fontId="2" fillId="2" borderId="0" xfId="1" applyFont="1" applyFill="1"/>
    <xf numFmtId="43" fontId="0" fillId="2" borderId="0" xfId="0" applyNumberFormat="1" applyFill="1"/>
    <xf numFmtId="43" fontId="0" fillId="0" borderId="0" xfId="1" applyFont="1" applyFill="1"/>
    <xf numFmtId="43" fontId="2" fillId="0" borderId="0" xfId="1" applyFont="1" applyFill="1"/>
    <xf numFmtId="43" fontId="0" fillId="5" borderId="0" xfId="0" applyNumberFormat="1" applyFill="1" applyAlignment="1">
      <alignment horizontal="right"/>
    </xf>
    <xf numFmtId="43" fontId="2" fillId="6" borderId="0" xfId="0" applyNumberFormat="1" applyFont="1" applyFill="1"/>
    <xf numFmtId="0" fontId="0" fillId="5" borderId="0" xfId="0" applyFill="1"/>
    <xf numFmtId="43" fontId="0" fillId="5" borderId="0" xfId="1" applyFont="1" applyFill="1"/>
    <xf numFmtId="43" fontId="0" fillId="5" borderId="0" xfId="0" applyNumberFormat="1" applyFill="1"/>
    <xf numFmtId="43" fontId="2" fillId="5" borderId="0" xfId="0" applyNumberFormat="1" applyFont="1" applyFill="1"/>
    <xf numFmtId="0" fontId="2" fillId="6" borderId="0" xfId="0" applyFont="1" applyFill="1"/>
    <xf numFmtId="43" fontId="2" fillId="6" borderId="0" xfId="1" applyFont="1" applyFill="1"/>
    <xf numFmtId="43" fontId="2" fillId="5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85"/>
  <sheetViews>
    <sheetView topLeftCell="B46" zoomScale="58" zoomScaleNormal="62" workbookViewId="0">
      <selection activeCell="H55" sqref="H55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1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120</v>
      </c>
    </row>
    <row r="6" spans="4:9" x14ac:dyDescent="0.3">
      <c r="D6">
        <v>2</v>
      </c>
      <c r="E6">
        <v>125</v>
      </c>
    </row>
    <row r="7" spans="4:9" x14ac:dyDescent="0.3">
      <c r="D7">
        <v>3</v>
      </c>
      <c r="E7">
        <v>128</v>
      </c>
    </row>
    <row r="8" spans="4:9" x14ac:dyDescent="0.3">
      <c r="D8">
        <v>4</v>
      </c>
      <c r="E8">
        <v>122</v>
      </c>
      <c r="F8" s="1">
        <f>AVERAGE(E5:E7)</f>
        <v>124.33333333333333</v>
      </c>
      <c r="G8" s="1">
        <f>ABS(F8-E8)</f>
        <v>2.3333333333333286</v>
      </c>
      <c r="I8" s="1"/>
    </row>
    <row r="9" spans="4:9" x14ac:dyDescent="0.3">
      <c r="D9">
        <v>5</v>
      </c>
      <c r="E9">
        <v>130</v>
      </c>
      <c r="F9" s="1">
        <f t="shared" ref="F9:F16" si="0">AVERAGE(E6:E8)</f>
        <v>125</v>
      </c>
      <c r="G9" s="1">
        <f t="shared" ref="G9:G16" si="1">ABS(F9-E9)</f>
        <v>5</v>
      </c>
      <c r="I9" s="1"/>
    </row>
    <row r="10" spans="4:9" x14ac:dyDescent="0.3">
      <c r="D10">
        <v>6</v>
      </c>
      <c r="E10">
        <v>135</v>
      </c>
      <c r="F10" s="1">
        <f t="shared" si="0"/>
        <v>126.66666666666667</v>
      </c>
      <c r="G10" s="1">
        <f t="shared" si="1"/>
        <v>8.3333333333333286</v>
      </c>
      <c r="I10" s="1"/>
    </row>
    <row r="11" spans="4:9" x14ac:dyDescent="0.3">
      <c r="D11">
        <v>7</v>
      </c>
      <c r="E11">
        <v>140</v>
      </c>
      <c r="F11" s="1">
        <f t="shared" si="0"/>
        <v>129</v>
      </c>
      <c r="G11" s="1">
        <f t="shared" si="1"/>
        <v>11</v>
      </c>
      <c r="I11" s="1"/>
    </row>
    <row r="12" spans="4:9" x14ac:dyDescent="0.3">
      <c r="D12">
        <v>8</v>
      </c>
      <c r="E12">
        <v>145</v>
      </c>
      <c r="F12" s="1">
        <f t="shared" si="0"/>
        <v>135</v>
      </c>
      <c r="G12" s="1">
        <f t="shared" si="1"/>
        <v>10</v>
      </c>
      <c r="I12" s="1"/>
    </row>
    <row r="13" spans="4:9" x14ac:dyDescent="0.3">
      <c r="D13">
        <v>9</v>
      </c>
      <c r="E13">
        <v>150</v>
      </c>
      <c r="F13" s="1">
        <f t="shared" si="0"/>
        <v>140</v>
      </c>
      <c r="G13" s="1">
        <f t="shared" si="1"/>
        <v>10</v>
      </c>
      <c r="I13" s="1"/>
    </row>
    <row r="14" spans="4:9" x14ac:dyDescent="0.3">
      <c r="D14">
        <v>10</v>
      </c>
      <c r="E14">
        <v>155</v>
      </c>
      <c r="F14" s="1">
        <f t="shared" si="0"/>
        <v>145</v>
      </c>
      <c r="G14" s="1">
        <f t="shared" si="1"/>
        <v>10</v>
      </c>
      <c r="I14" s="1"/>
    </row>
    <row r="15" spans="4:9" x14ac:dyDescent="0.3">
      <c r="D15">
        <v>11</v>
      </c>
      <c r="E15">
        <v>160</v>
      </c>
      <c r="F15" s="1">
        <f t="shared" si="0"/>
        <v>150</v>
      </c>
      <c r="G15" s="1">
        <f t="shared" si="1"/>
        <v>10</v>
      </c>
      <c r="I15" s="1"/>
    </row>
    <row r="16" spans="4:9" x14ac:dyDescent="0.3">
      <c r="D16">
        <v>12</v>
      </c>
      <c r="E16">
        <v>165</v>
      </c>
      <c r="F16" s="1">
        <f t="shared" si="0"/>
        <v>155</v>
      </c>
      <c r="G16" s="1">
        <f t="shared" si="1"/>
        <v>10</v>
      </c>
      <c r="I16" s="1"/>
    </row>
    <row r="17" spans="4:7" x14ac:dyDescent="0.3">
      <c r="E17" s="2"/>
    </row>
    <row r="18" spans="4:7" x14ac:dyDescent="0.3">
      <c r="F18" s="4" t="s">
        <v>8</v>
      </c>
      <c r="G18" s="5">
        <f>AVERAGE(G8:G16)</f>
        <v>8.5185185185185173</v>
      </c>
    </row>
    <row r="21" spans="4:7" x14ac:dyDescent="0.3">
      <c r="D21" t="s">
        <v>1</v>
      </c>
      <c r="E21" t="s">
        <v>2</v>
      </c>
      <c r="F21" t="s">
        <v>3</v>
      </c>
      <c r="G21" t="s">
        <v>5</v>
      </c>
    </row>
    <row r="22" spans="4:7" x14ac:dyDescent="0.3">
      <c r="D22">
        <v>1</v>
      </c>
      <c r="E22">
        <v>120</v>
      </c>
    </row>
    <row r="23" spans="4:7" x14ac:dyDescent="0.3">
      <c r="D23">
        <v>2</v>
      </c>
      <c r="E23">
        <v>125</v>
      </c>
    </row>
    <row r="24" spans="4:7" x14ac:dyDescent="0.3">
      <c r="D24">
        <v>3</v>
      </c>
      <c r="E24">
        <v>128</v>
      </c>
    </row>
    <row r="25" spans="4:7" x14ac:dyDescent="0.3">
      <c r="D25">
        <v>4</v>
      </c>
      <c r="E25">
        <v>122</v>
      </c>
      <c r="F25" s="1"/>
    </row>
    <row r="26" spans="4:7" x14ac:dyDescent="0.3">
      <c r="D26">
        <v>5</v>
      </c>
      <c r="E26">
        <v>130</v>
      </c>
      <c r="F26" s="1">
        <f t="shared" ref="F26:F33" si="2">E23*$E$37+E24*$E$38+E25*$E$39</f>
        <v>125</v>
      </c>
      <c r="G26">
        <f>ABS(E26-F26)</f>
        <v>5</v>
      </c>
    </row>
    <row r="27" spans="4:7" x14ac:dyDescent="0.3">
      <c r="D27">
        <v>6</v>
      </c>
      <c r="E27">
        <v>135</v>
      </c>
      <c r="F27" s="1">
        <f t="shared" si="2"/>
        <v>126.80000000000001</v>
      </c>
      <c r="G27">
        <f t="shared" ref="G27:G33" si="3">ABS(E27-F27)</f>
        <v>8.1999999999999886</v>
      </c>
    </row>
    <row r="28" spans="4:7" x14ac:dyDescent="0.3">
      <c r="D28">
        <v>7</v>
      </c>
      <c r="E28">
        <v>140</v>
      </c>
      <c r="F28" s="1">
        <f t="shared" si="2"/>
        <v>128.30000000000001</v>
      </c>
      <c r="G28">
        <f t="shared" si="3"/>
        <v>11.699999999999989</v>
      </c>
    </row>
    <row r="29" spans="4:7" x14ac:dyDescent="0.3">
      <c r="D29">
        <v>8</v>
      </c>
      <c r="E29">
        <v>145</v>
      </c>
      <c r="F29" s="1">
        <f t="shared" si="2"/>
        <v>134.5</v>
      </c>
      <c r="G29">
        <f t="shared" si="3"/>
        <v>10.5</v>
      </c>
    </row>
    <row r="30" spans="4:7" x14ac:dyDescent="0.3">
      <c r="D30">
        <v>9</v>
      </c>
      <c r="E30">
        <v>150</v>
      </c>
      <c r="F30" s="1">
        <f t="shared" si="2"/>
        <v>139.5</v>
      </c>
      <c r="G30">
        <f t="shared" si="3"/>
        <v>10.5</v>
      </c>
    </row>
    <row r="31" spans="4:7" x14ac:dyDescent="0.3">
      <c r="D31">
        <v>10</v>
      </c>
      <c r="E31">
        <v>155</v>
      </c>
      <c r="F31" s="1">
        <f t="shared" si="2"/>
        <v>144.5</v>
      </c>
      <c r="G31">
        <f t="shared" si="3"/>
        <v>10.5</v>
      </c>
    </row>
    <row r="32" spans="4:7" x14ac:dyDescent="0.3">
      <c r="D32">
        <v>11</v>
      </c>
      <c r="E32">
        <v>160</v>
      </c>
      <c r="F32" s="1">
        <f t="shared" si="2"/>
        <v>149.5</v>
      </c>
      <c r="G32">
        <f t="shared" si="3"/>
        <v>10.5</v>
      </c>
    </row>
    <row r="33" spans="4:8" x14ac:dyDescent="0.3">
      <c r="D33">
        <v>12</v>
      </c>
      <c r="E33">
        <v>165</v>
      </c>
      <c r="F33" s="1">
        <f t="shared" si="2"/>
        <v>154.5</v>
      </c>
      <c r="G33">
        <f t="shared" si="3"/>
        <v>10.5</v>
      </c>
    </row>
    <row r="35" spans="4:8" x14ac:dyDescent="0.3">
      <c r="F35" s="4" t="s">
        <v>8</v>
      </c>
      <c r="G35" s="6">
        <f>AVERAGE(G26:G33)</f>
        <v>9.6749999999999972</v>
      </c>
    </row>
    <row r="36" spans="4:8" x14ac:dyDescent="0.3">
      <c r="D36" t="s">
        <v>4</v>
      </c>
    </row>
    <row r="37" spans="4:8" x14ac:dyDescent="0.3">
      <c r="D37" t="s">
        <v>6</v>
      </c>
      <c r="E37">
        <v>0.4</v>
      </c>
    </row>
    <row r="38" spans="4:8" x14ac:dyDescent="0.3">
      <c r="D38" t="s">
        <v>7</v>
      </c>
      <c r="E38">
        <v>0.3</v>
      </c>
    </row>
    <row r="39" spans="4:8" x14ac:dyDescent="0.3">
      <c r="D39" t="s">
        <v>14</v>
      </c>
      <c r="E39">
        <v>0.3</v>
      </c>
    </row>
    <row r="42" spans="4:8" x14ac:dyDescent="0.3">
      <c r="D42" t="s">
        <v>1</v>
      </c>
      <c r="E42" t="s">
        <v>2</v>
      </c>
      <c r="F42" t="s">
        <v>21</v>
      </c>
      <c r="G42" t="s">
        <v>5</v>
      </c>
    </row>
    <row r="43" spans="4:8" x14ac:dyDescent="0.3">
      <c r="D43">
        <v>1</v>
      </c>
      <c r="E43">
        <v>120</v>
      </c>
      <c r="F43" s="1"/>
      <c r="G43" s="1"/>
      <c r="H43" s="3"/>
    </row>
    <row r="44" spans="4:8" x14ac:dyDescent="0.3">
      <c r="D44">
        <v>2</v>
      </c>
      <c r="E44">
        <v>125</v>
      </c>
      <c r="F44" s="1"/>
      <c r="G44" s="1"/>
      <c r="H44" s="3"/>
    </row>
    <row r="45" spans="4:8" x14ac:dyDescent="0.3">
      <c r="D45">
        <v>3</v>
      </c>
      <c r="E45">
        <v>128</v>
      </c>
      <c r="F45" s="1">
        <f>$E$58*E44+(1-$E$58)*E43</f>
        <v>121</v>
      </c>
      <c r="G45" s="1">
        <f>ABS(E45-F45)</f>
        <v>7</v>
      </c>
      <c r="H45" s="3"/>
    </row>
    <row r="46" spans="4:8" x14ac:dyDescent="0.3">
      <c r="D46">
        <v>4</v>
      </c>
      <c r="E46">
        <v>122</v>
      </c>
      <c r="F46" s="1">
        <f t="shared" ref="F46:F55" si="4">$E$58*E45+(1-$E$58)*E44</f>
        <v>125.6</v>
      </c>
      <c r="G46" s="1">
        <f>ABS(E46-F46)</f>
        <v>3.5999999999999943</v>
      </c>
      <c r="H46" s="3"/>
    </row>
    <row r="47" spans="4:8" x14ac:dyDescent="0.3">
      <c r="D47">
        <v>5</v>
      </c>
      <c r="E47">
        <v>130</v>
      </c>
      <c r="F47" s="1">
        <f t="shared" si="4"/>
        <v>126.80000000000001</v>
      </c>
      <c r="G47" s="1">
        <f>ABS(E47-F47)</f>
        <v>3.1999999999999886</v>
      </c>
      <c r="H47" s="3"/>
    </row>
    <row r="48" spans="4:8" x14ac:dyDescent="0.3">
      <c r="D48">
        <v>6</v>
      </c>
      <c r="E48">
        <v>135</v>
      </c>
      <c r="F48" s="1">
        <f t="shared" si="4"/>
        <v>123.60000000000001</v>
      </c>
      <c r="G48" s="1">
        <f>ABS(E48-F48)</f>
        <v>11.399999999999991</v>
      </c>
      <c r="H48" s="3"/>
    </row>
    <row r="49" spans="4:10" x14ac:dyDescent="0.3">
      <c r="D49">
        <v>7</v>
      </c>
      <c r="E49">
        <v>140</v>
      </c>
      <c r="F49" s="1">
        <f t="shared" si="4"/>
        <v>131</v>
      </c>
      <c r="G49" s="1">
        <f>ABS(E49-F49)</f>
        <v>9</v>
      </c>
      <c r="H49" s="3"/>
    </row>
    <row r="50" spans="4:10" x14ac:dyDescent="0.3">
      <c r="D50">
        <v>8</v>
      </c>
      <c r="E50">
        <v>145</v>
      </c>
      <c r="F50" s="1">
        <f t="shared" si="4"/>
        <v>136</v>
      </c>
      <c r="G50" s="1">
        <f>ABS(E50-F50)</f>
        <v>9</v>
      </c>
      <c r="H50" s="3"/>
    </row>
    <row r="51" spans="4:10" x14ac:dyDescent="0.3">
      <c r="D51">
        <v>9</v>
      </c>
      <c r="E51">
        <v>150</v>
      </c>
      <c r="F51" s="1">
        <f t="shared" si="4"/>
        <v>141</v>
      </c>
      <c r="G51" s="1">
        <f>ABS(E51-F51)</f>
        <v>9</v>
      </c>
      <c r="H51" s="3"/>
    </row>
    <row r="52" spans="4:10" x14ac:dyDescent="0.3">
      <c r="D52">
        <v>10</v>
      </c>
      <c r="E52">
        <v>155</v>
      </c>
      <c r="F52" s="1">
        <f t="shared" si="4"/>
        <v>146</v>
      </c>
      <c r="G52" s="1">
        <f>ABS(E52-F52)</f>
        <v>9</v>
      </c>
      <c r="H52" s="3"/>
    </row>
    <row r="53" spans="4:10" x14ac:dyDescent="0.3">
      <c r="D53">
        <v>11</v>
      </c>
      <c r="E53">
        <v>160</v>
      </c>
      <c r="F53" s="1">
        <f t="shared" si="4"/>
        <v>151</v>
      </c>
      <c r="G53" s="1">
        <f>ABS(E53-F53)</f>
        <v>9</v>
      </c>
      <c r="H53" s="3"/>
    </row>
    <row r="54" spans="4:10" x14ac:dyDescent="0.3">
      <c r="D54">
        <v>12</v>
      </c>
      <c r="E54">
        <v>165</v>
      </c>
      <c r="F54" s="1">
        <f t="shared" si="4"/>
        <v>156</v>
      </c>
      <c r="G54" s="1">
        <f>ABS(E54-F54)</f>
        <v>9</v>
      </c>
      <c r="H54" s="3"/>
    </row>
    <row r="55" spans="4:10" x14ac:dyDescent="0.3">
      <c r="D55" s="29">
        <v>13</v>
      </c>
      <c r="E55" s="27"/>
      <c r="F55" s="35">
        <f t="shared" si="4"/>
        <v>161</v>
      </c>
      <c r="G55" s="31"/>
      <c r="H55" s="32"/>
      <c r="I55" s="30"/>
    </row>
    <row r="57" spans="4:10" x14ac:dyDescent="0.3">
      <c r="D57" t="s">
        <v>4</v>
      </c>
      <c r="F57" s="26" t="s">
        <v>8</v>
      </c>
      <c r="G57" s="20">
        <f>AVERAGE(G45:G54)</f>
        <v>7.9199999999999973</v>
      </c>
      <c r="J57" s="5"/>
    </row>
    <row r="58" spans="4:10" x14ac:dyDescent="0.3">
      <c r="D58" t="s">
        <v>11</v>
      </c>
      <c r="E58">
        <v>0.2</v>
      </c>
    </row>
    <row r="61" spans="4:10" x14ac:dyDescent="0.3">
      <c r="G61" s="3"/>
    </row>
    <row r="62" spans="4:10" x14ac:dyDescent="0.3">
      <c r="D62" t="s">
        <v>1</v>
      </c>
      <c r="E62" t="s">
        <v>2</v>
      </c>
      <c r="F62" t="s">
        <v>22</v>
      </c>
      <c r="G62" t="s">
        <v>10</v>
      </c>
      <c r="H62" t="s">
        <v>16</v>
      </c>
      <c r="I62" t="s">
        <v>15</v>
      </c>
      <c r="J62" t="s">
        <v>5</v>
      </c>
    </row>
    <row r="63" spans="4:10" x14ac:dyDescent="0.3">
      <c r="D63">
        <v>-2</v>
      </c>
      <c r="F63" s="7"/>
      <c r="G63" s="7"/>
      <c r="H63" s="7">
        <v>1</v>
      </c>
      <c r="I63" s="1"/>
    </row>
    <row r="64" spans="4:10" x14ac:dyDescent="0.3">
      <c r="D64">
        <v>-1</v>
      </c>
      <c r="F64" s="1"/>
      <c r="G64" s="7"/>
      <c r="H64" s="7">
        <v>1</v>
      </c>
      <c r="I64" s="1"/>
    </row>
    <row r="65" spans="4:10" x14ac:dyDescent="0.3">
      <c r="D65">
        <v>0</v>
      </c>
      <c r="F65" s="1"/>
      <c r="G65" s="7"/>
      <c r="H65" s="7">
        <v>1</v>
      </c>
      <c r="I65" s="1"/>
    </row>
    <row r="66" spans="4:10" x14ac:dyDescent="0.3">
      <c r="D66">
        <v>1</v>
      </c>
      <c r="E66">
        <v>120</v>
      </c>
      <c r="F66" s="1">
        <f>E66</f>
        <v>120</v>
      </c>
      <c r="G66" s="7">
        <v>0</v>
      </c>
      <c r="H66" s="1">
        <v>1</v>
      </c>
      <c r="I66" s="1"/>
      <c r="J66" s="3">
        <f>E66-F66</f>
        <v>0</v>
      </c>
    </row>
    <row r="67" spans="4:10" x14ac:dyDescent="0.3">
      <c r="D67">
        <v>2</v>
      </c>
      <c r="E67">
        <v>125</v>
      </c>
      <c r="F67" s="1">
        <f t="shared" ref="F67:F77" si="5">$E$83*E67/H63+(1-$E$83)*(F66+G66)</f>
        <v>121</v>
      </c>
      <c r="G67" s="1">
        <f t="shared" ref="G67:G77" si="6">$E$84*(F67-F66)+(1-$E$84)*G66</f>
        <v>0.2</v>
      </c>
      <c r="H67" s="1">
        <f t="shared" ref="H67:H77" si="7">$E$85*E67/F67+(1-$E$85)*H63</f>
        <v>1.0099173553719007</v>
      </c>
      <c r="I67" s="1">
        <f>(F66+$D$66*G66)*H63</f>
        <v>120</v>
      </c>
      <c r="J67" s="1">
        <f>ABS(E67-F67)</f>
        <v>4</v>
      </c>
    </row>
    <row r="68" spans="4:10" x14ac:dyDescent="0.3">
      <c r="D68">
        <v>3</v>
      </c>
      <c r="E68">
        <v>128</v>
      </c>
      <c r="F68" s="1">
        <f t="shared" si="5"/>
        <v>122.56</v>
      </c>
      <c r="G68" s="1">
        <f t="shared" si="6"/>
        <v>0.47200000000000053</v>
      </c>
      <c r="H68" s="1">
        <f t="shared" si="7"/>
        <v>1.0133159268929504</v>
      </c>
      <c r="I68" s="1">
        <f t="shared" ref="I68:I77" si="8">(F67+$D$66*G67)*H64</f>
        <v>121.2</v>
      </c>
      <c r="J68" s="1">
        <f t="shared" ref="J68:J76" si="9">ABS(E68-F68)</f>
        <v>5.4399999999999977</v>
      </c>
    </row>
    <row r="69" spans="4:10" x14ac:dyDescent="0.3">
      <c r="D69">
        <v>4</v>
      </c>
      <c r="E69">
        <v>122</v>
      </c>
      <c r="F69" s="1">
        <f t="shared" si="5"/>
        <v>122.82560000000001</v>
      </c>
      <c r="G69" s="1">
        <f t="shared" si="6"/>
        <v>0.43072000000000171</v>
      </c>
      <c r="H69" s="1">
        <f t="shared" si="7"/>
        <v>0.99798348227079692</v>
      </c>
      <c r="I69" s="1">
        <f t="shared" si="8"/>
        <v>123.032</v>
      </c>
      <c r="J69" s="1">
        <f t="shared" si="9"/>
        <v>0.82560000000000855</v>
      </c>
    </row>
    <row r="70" spans="4:10" x14ac:dyDescent="0.3">
      <c r="D70">
        <v>5</v>
      </c>
      <c r="E70">
        <v>130</v>
      </c>
      <c r="F70" s="1">
        <f t="shared" si="5"/>
        <v>124.60505600000002</v>
      </c>
      <c r="G70" s="1">
        <f t="shared" si="6"/>
        <v>0.7004672000000034</v>
      </c>
      <c r="H70" s="1">
        <f t="shared" si="7"/>
        <v>1.0129889047198855</v>
      </c>
      <c r="I70" s="1">
        <f t="shared" si="8"/>
        <v>123.25632000000002</v>
      </c>
      <c r="J70" s="1">
        <f t="shared" si="9"/>
        <v>5.3949439999999811</v>
      </c>
    </row>
    <row r="71" spans="4:10" x14ac:dyDescent="0.3">
      <c r="D71">
        <v>6</v>
      </c>
      <c r="E71">
        <v>135</v>
      </c>
      <c r="F71" s="1">
        <f t="shared" si="5"/>
        <v>126.97927944379708</v>
      </c>
      <c r="G71" s="1">
        <f t="shared" si="6"/>
        <v>1.0352184487594154</v>
      </c>
      <c r="H71" s="1">
        <f t="shared" si="7"/>
        <v>1.025891824466483</v>
      </c>
      <c r="I71" s="1">
        <f t="shared" si="8"/>
        <v>126.54822260363638</v>
      </c>
      <c r="J71" s="1">
        <f t="shared" si="9"/>
        <v>8.0207205562029174</v>
      </c>
    </row>
    <row r="72" spans="4:10" x14ac:dyDescent="0.3">
      <c r="D72">
        <v>7</v>
      </c>
      <c r="E72">
        <v>140</v>
      </c>
      <c r="F72" s="1">
        <f t="shared" si="5"/>
        <v>130.04365190847963</v>
      </c>
      <c r="G72" s="1">
        <f t="shared" si="6"/>
        <v>1.4410492519440421</v>
      </c>
      <c r="H72" s="1">
        <f t="shared" si="7"/>
        <v>1.0322896242840458</v>
      </c>
      <c r="I72" s="1">
        <f t="shared" si="8"/>
        <v>129.71912958773154</v>
      </c>
      <c r="J72" s="1">
        <f t="shared" si="9"/>
        <v>9.9563480915203684</v>
      </c>
    </row>
    <row r="73" spans="4:10" x14ac:dyDescent="0.3">
      <c r="D73">
        <v>8</v>
      </c>
      <c r="E73">
        <v>145</v>
      </c>
      <c r="F73" s="1">
        <f t="shared" si="5"/>
        <v>134.24635810473092</v>
      </c>
      <c r="G73" s="1">
        <f t="shared" si="6"/>
        <v>1.9933806408054906</v>
      </c>
      <c r="H73" s="1">
        <f t="shared" si="7"/>
        <v>1.0226195741814639</v>
      </c>
      <c r="I73" s="1">
        <f t="shared" si="8"/>
        <v>131.21955992941471</v>
      </c>
      <c r="J73" s="1">
        <f t="shared" si="9"/>
        <v>10.753641895269084</v>
      </c>
    </row>
    <row r="74" spans="4:10" x14ac:dyDescent="0.3">
      <c r="D74">
        <v>9</v>
      </c>
      <c r="E74">
        <v>150</v>
      </c>
      <c r="F74" s="1">
        <f t="shared" si="5"/>
        <v>138.6071203057819</v>
      </c>
      <c r="G74" s="1">
        <f t="shared" si="6"/>
        <v>2.4668569528545903</v>
      </c>
      <c r="H74" s="1">
        <f t="shared" si="7"/>
        <v>1.0337508792719281</v>
      </c>
      <c r="I74" s="1">
        <f t="shared" si="8"/>
        <v>138.00934373116428</v>
      </c>
      <c r="J74" s="1">
        <f t="shared" si="9"/>
        <v>11.392879694218095</v>
      </c>
    </row>
    <row r="75" spans="4:10" x14ac:dyDescent="0.3">
      <c r="D75">
        <v>10</v>
      </c>
      <c r="E75">
        <v>155</v>
      </c>
      <c r="F75" s="1">
        <f t="shared" si="5"/>
        <v>143.07679272911497</v>
      </c>
      <c r="G75" s="1">
        <f t="shared" si="6"/>
        <v>2.8674200469502855</v>
      </c>
      <c r="H75" s="1">
        <f t="shared" si="7"/>
        <v>1.0431245732125547</v>
      </c>
      <c r="I75" s="1">
        <f t="shared" si="8"/>
        <v>144.72663991460573</v>
      </c>
      <c r="J75" s="1">
        <f t="shared" si="9"/>
        <v>11.92320727088503</v>
      </c>
    </row>
    <row r="76" spans="4:10" x14ac:dyDescent="0.3">
      <c r="D76">
        <v>11</v>
      </c>
      <c r="E76">
        <v>160</v>
      </c>
      <c r="F76" s="1">
        <f t="shared" si="5"/>
        <v>147.75442247054804</v>
      </c>
      <c r="G76" s="1">
        <f t="shared" si="6"/>
        <v>3.2294619858468421</v>
      </c>
      <c r="H76" s="1">
        <f t="shared" si="7"/>
        <v>1.0474661095964803</v>
      </c>
      <c r="I76" s="1">
        <f t="shared" si="8"/>
        <v>150.65669657303525</v>
      </c>
      <c r="J76" s="1">
        <f t="shared" si="9"/>
        <v>12.245577529451964</v>
      </c>
    </row>
    <row r="77" spans="4:10" x14ac:dyDescent="0.3">
      <c r="D77">
        <v>12</v>
      </c>
      <c r="E77">
        <v>165</v>
      </c>
      <c r="F77" s="1">
        <f t="shared" si="5"/>
        <v>153.05717243886352</v>
      </c>
      <c r="G77" s="1">
        <f t="shared" si="6"/>
        <v>3.6441195823405703</v>
      </c>
      <c r="H77" s="1">
        <f t="shared" si="7"/>
        <v>1.0392422636510568</v>
      </c>
      <c r="I77" s="1">
        <f t="shared" si="8"/>
        <v>154.39907563106189</v>
      </c>
      <c r="J77" s="1">
        <f>ABS(E77-F77)</f>
        <v>11.942827561136482</v>
      </c>
    </row>
    <row r="78" spans="4:10" x14ac:dyDescent="0.3">
      <c r="D78" s="12">
        <v>13</v>
      </c>
      <c r="E78" s="14"/>
      <c r="F78" s="12"/>
      <c r="G78" s="15"/>
      <c r="H78" s="15"/>
      <c r="I78" s="16">
        <f>($F$77+D66*$G$77)*H74</f>
        <v>161.99009840996692</v>
      </c>
      <c r="J78" s="12"/>
    </row>
    <row r="79" spans="4:10" x14ac:dyDescent="0.3">
      <c r="I79" s="1"/>
    </row>
    <row r="80" spans="4:10" x14ac:dyDescent="0.3">
      <c r="I80" s="33" t="s">
        <v>8</v>
      </c>
      <c r="J80" s="28">
        <f>AVERAGE(J66:J77)</f>
        <v>7.6579788832236604</v>
      </c>
    </row>
    <row r="82" spans="4:5" x14ac:dyDescent="0.3">
      <c r="D82" t="s">
        <v>4</v>
      </c>
    </row>
    <row r="83" spans="4:5" x14ac:dyDescent="0.3">
      <c r="D83" t="s">
        <v>11</v>
      </c>
      <c r="E83">
        <v>0.2</v>
      </c>
    </row>
    <row r="84" spans="4:5" x14ac:dyDescent="0.3">
      <c r="D84" t="s">
        <v>12</v>
      </c>
      <c r="E84">
        <v>0.2</v>
      </c>
    </row>
    <row r="85" spans="4:5" x14ac:dyDescent="0.3">
      <c r="D85" t="s">
        <v>13</v>
      </c>
      <c r="E85">
        <v>0.3</v>
      </c>
    </row>
  </sheetData>
  <pageMargins left="0.7" right="0.7" top="0.75" bottom="0.75" header="0.3" footer="0.3"/>
  <pageSetup orientation="portrait" r:id="rId1"/>
  <ignoredErrors>
    <ignoredError sqref="F8 F9:F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35"/>
  <sheetViews>
    <sheetView topLeftCell="C92" zoomScale="67" zoomScaleNormal="55" workbookViewId="0">
      <selection activeCell="F93" sqref="F93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9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120</v>
      </c>
    </row>
    <row r="6" spans="4:9" x14ac:dyDescent="0.3">
      <c r="D6">
        <v>2</v>
      </c>
      <c r="E6">
        <v>125</v>
      </c>
    </row>
    <row r="7" spans="4:9" x14ac:dyDescent="0.3">
      <c r="D7">
        <v>3</v>
      </c>
      <c r="E7">
        <v>128</v>
      </c>
    </row>
    <row r="8" spans="4:9" x14ac:dyDescent="0.3">
      <c r="D8">
        <v>4</v>
      </c>
      <c r="E8">
        <v>122</v>
      </c>
      <c r="F8" s="1">
        <f>AVERAGE(E5:E7)</f>
        <v>124.33333333333333</v>
      </c>
      <c r="G8" s="1">
        <f>ABS(F8-E8)</f>
        <v>2.3333333333333286</v>
      </c>
      <c r="I8" s="1"/>
    </row>
    <row r="9" spans="4:9" x14ac:dyDescent="0.3">
      <c r="D9">
        <v>5</v>
      </c>
      <c r="E9">
        <v>130</v>
      </c>
      <c r="F9" s="1">
        <f t="shared" ref="F9:F15" si="0">AVERAGE(E6:E8)</f>
        <v>125</v>
      </c>
      <c r="G9" s="1">
        <f>ABS(F9-E9)</f>
        <v>5</v>
      </c>
      <c r="I9" s="1"/>
    </row>
    <row r="10" spans="4:9" x14ac:dyDescent="0.3">
      <c r="D10">
        <v>6</v>
      </c>
      <c r="E10">
        <v>135</v>
      </c>
      <c r="F10" s="1">
        <f t="shared" si="0"/>
        <v>126.66666666666667</v>
      </c>
      <c r="G10" s="1">
        <f t="shared" ref="G10:G28" si="1">ABS(F10-E10)</f>
        <v>8.3333333333333286</v>
      </c>
      <c r="I10" s="1"/>
    </row>
    <row r="11" spans="4:9" x14ac:dyDescent="0.3">
      <c r="D11">
        <v>7</v>
      </c>
      <c r="E11">
        <v>140</v>
      </c>
      <c r="F11" s="1">
        <f t="shared" si="0"/>
        <v>129</v>
      </c>
      <c r="G11" s="1">
        <f t="shared" si="1"/>
        <v>11</v>
      </c>
      <c r="I11" s="1"/>
    </row>
    <row r="12" spans="4:9" x14ac:dyDescent="0.3">
      <c r="D12">
        <v>8</v>
      </c>
      <c r="E12">
        <v>145</v>
      </c>
      <c r="F12" s="1">
        <f t="shared" si="0"/>
        <v>135</v>
      </c>
      <c r="G12" s="1">
        <f t="shared" si="1"/>
        <v>10</v>
      </c>
      <c r="I12" s="1"/>
    </row>
    <row r="13" spans="4:9" x14ac:dyDescent="0.3">
      <c r="D13">
        <v>9</v>
      </c>
      <c r="E13">
        <v>150</v>
      </c>
      <c r="F13" s="1">
        <f t="shared" si="0"/>
        <v>140</v>
      </c>
      <c r="G13" s="1">
        <f t="shared" si="1"/>
        <v>10</v>
      </c>
      <c r="I13" s="1"/>
    </row>
    <row r="14" spans="4:9" x14ac:dyDescent="0.3">
      <c r="D14">
        <v>10</v>
      </c>
      <c r="E14">
        <v>155</v>
      </c>
      <c r="F14" s="1">
        <f t="shared" si="0"/>
        <v>145</v>
      </c>
      <c r="G14" s="1">
        <f t="shared" si="1"/>
        <v>10</v>
      </c>
      <c r="I14" s="1"/>
    </row>
    <row r="15" spans="4:9" x14ac:dyDescent="0.3">
      <c r="D15">
        <v>11</v>
      </c>
      <c r="E15">
        <v>160</v>
      </c>
      <c r="F15" s="1">
        <f t="shared" si="0"/>
        <v>150</v>
      </c>
      <c r="G15" s="1">
        <f t="shared" si="1"/>
        <v>10</v>
      </c>
      <c r="I15" s="1"/>
    </row>
    <row r="16" spans="4:9" x14ac:dyDescent="0.3">
      <c r="D16">
        <v>12</v>
      </c>
      <c r="E16">
        <v>165</v>
      </c>
      <c r="F16" s="1">
        <f>AVERAGE(E13:E15)</f>
        <v>155</v>
      </c>
      <c r="G16" s="1">
        <f t="shared" si="1"/>
        <v>10</v>
      </c>
      <c r="I16" s="1"/>
    </row>
    <row r="17" spans="4:7" x14ac:dyDescent="0.3">
      <c r="D17">
        <v>13</v>
      </c>
      <c r="E17">
        <v>170</v>
      </c>
      <c r="F17" s="1">
        <f t="shared" ref="F17:F28" si="2">AVERAGE(E14:E16)</f>
        <v>160</v>
      </c>
      <c r="G17" s="1">
        <f t="shared" si="1"/>
        <v>10</v>
      </c>
    </row>
    <row r="18" spans="4:7" x14ac:dyDescent="0.3">
      <c r="D18">
        <v>14</v>
      </c>
      <c r="E18">
        <v>175</v>
      </c>
      <c r="F18" s="1">
        <f t="shared" si="2"/>
        <v>165</v>
      </c>
      <c r="G18" s="1">
        <f t="shared" si="1"/>
        <v>10</v>
      </c>
    </row>
    <row r="19" spans="4:7" x14ac:dyDescent="0.3">
      <c r="D19">
        <v>15</v>
      </c>
      <c r="E19">
        <v>180</v>
      </c>
      <c r="F19" s="1">
        <f t="shared" si="2"/>
        <v>170</v>
      </c>
      <c r="G19" s="1">
        <f t="shared" si="1"/>
        <v>10</v>
      </c>
    </row>
    <row r="20" spans="4:7" x14ac:dyDescent="0.3">
      <c r="D20">
        <v>16</v>
      </c>
      <c r="E20">
        <v>185</v>
      </c>
      <c r="F20" s="1">
        <f t="shared" si="2"/>
        <v>175</v>
      </c>
      <c r="G20" s="1">
        <f t="shared" si="1"/>
        <v>10</v>
      </c>
    </row>
    <row r="21" spans="4:7" x14ac:dyDescent="0.3">
      <c r="D21">
        <v>17</v>
      </c>
      <c r="E21">
        <v>190</v>
      </c>
      <c r="F21" s="1">
        <f t="shared" si="2"/>
        <v>180</v>
      </c>
      <c r="G21" s="1">
        <f t="shared" si="1"/>
        <v>10</v>
      </c>
    </row>
    <row r="22" spans="4:7" x14ac:dyDescent="0.3">
      <c r="D22">
        <v>18</v>
      </c>
      <c r="E22">
        <v>195</v>
      </c>
      <c r="F22" s="1">
        <f t="shared" si="2"/>
        <v>185</v>
      </c>
      <c r="G22" s="1">
        <f t="shared" si="1"/>
        <v>10</v>
      </c>
    </row>
    <row r="23" spans="4:7" x14ac:dyDescent="0.3">
      <c r="D23">
        <v>19</v>
      </c>
      <c r="E23">
        <v>200</v>
      </c>
      <c r="F23" s="1">
        <f t="shared" si="2"/>
        <v>190</v>
      </c>
      <c r="G23" s="1">
        <f t="shared" si="1"/>
        <v>10</v>
      </c>
    </row>
    <row r="24" spans="4:7" x14ac:dyDescent="0.3">
      <c r="D24">
        <v>20</v>
      </c>
      <c r="E24">
        <v>205</v>
      </c>
      <c r="F24" s="1">
        <f t="shared" si="2"/>
        <v>195</v>
      </c>
      <c r="G24" s="1">
        <f t="shared" si="1"/>
        <v>10</v>
      </c>
    </row>
    <row r="25" spans="4:7" x14ac:dyDescent="0.3">
      <c r="D25">
        <v>21</v>
      </c>
      <c r="E25">
        <v>210</v>
      </c>
      <c r="F25" s="1">
        <f t="shared" si="2"/>
        <v>200</v>
      </c>
      <c r="G25" s="1">
        <f t="shared" si="1"/>
        <v>10</v>
      </c>
    </row>
    <row r="26" spans="4:7" x14ac:dyDescent="0.3">
      <c r="D26">
        <v>22</v>
      </c>
      <c r="E26">
        <v>215</v>
      </c>
      <c r="F26" s="1">
        <f t="shared" si="2"/>
        <v>205</v>
      </c>
      <c r="G26" s="1">
        <f t="shared" si="1"/>
        <v>10</v>
      </c>
    </row>
    <row r="27" spans="4:7" x14ac:dyDescent="0.3">
      <c r="D27">
        <v>23</v>
      </c>
      <c r="E27">
        <v>220</v>
      </c>
      <c r="F27" s="1">
        <f t="shared" si="2"/>
        <v>210</v>
      </c>
      <c r="G27" s="1">
        <f t="shared" si="1"/>
        <v>10</v>
      </c>
    </row>
    <row r="28" spans="4:7" x14ac:dyDescent="0.3">
      <c r="D28">
        <v>24</v>
      </c>
      <c r="E28">
        <v>225</v>
      </c>
      <c r="F28" s="1">
        <f t="shared" si="2"/>
        <v>215</v>
      </c>
      <c r="G28" s="1">
        <f t="shared" si="1"/>
        <v>10</v>
      </c>
    </row>
    <row r="31" spans="4:7" x14ac:dyDescent="0.3">
      <c r="F31" s="4" t="s">
        <v>8</v>
      </c>
      <c r="G31" s="5">
        <f>AVERAGE(G8:G28)</f>
        <v>9.3650793650793638</v>
      </c>
    </row>
    <row r="33" spans="4:7" x14ac:dyDescent="0.3">
      <c r="D33" t="s">
        <v>9</v>
      </c>
      <c r="E33" t="s">
        <v>2</v>
      </c>
      <c r="F33" t="s">
        <v>3</v>
      </c>
      <c r="G33" t="s">
        <v>5</v>
      </c>
    </row>
    <row r="34" spans="4:7" x14ac:dyDescent="0.3">
      <c r="D34">
        <v>1</v>
      </c>
      <c r="E34">
        <v>120</v>
      </c>
    </row>
    <row r="35" spans="4:7" x14ac:dyDescent="0.3">
      <c r="D35">
        <v>2</v>
      </c>
      <c r="E35">
        <v>125</v>
      </c>
    </row>
    <row r="36" spans="4:7" x14ac:dyDescent="0.3">
      <c r="D36">
        <v>3</v>
      </c>
      <c r="E36">
        <v>128</v>
      </c>
    </row>
    <row r="37" spans="4:7" x14ac:dyDescent="0.3">
      <c r="D37">
        <v>4</v>
      </c>
      <c r="E37">
        <v>122</v>
      </c>
      <c r="F37" s="1"/>
    </row>
    <row r="38" spans="4:7" x14ac:dyDescent="0.3">
      <c r="D38">
        <v>5</v>
      </c>
      <c r="E38">
        <v>130</v>
      </c>
      <c r="F38" s="1"/>
    </row>
    <row r="39" spans="4:7" x14ac:dyDescent="0.3">
      <c r="D39">
        <v>6</v>
      </c>
      <c r="E39">
        <v>135</v>
      </c>
      <c r="F39" s="1">
        <f t="shared" ref="F39:F57" si="3">E36*$E$62+E37*$E$63+E38*$E$64</f>
        <v>139.6</v>
      </c>
      <c r="G39">
        <f>ABS(E39-F39)</f>
        <v>4.5999999999999943</v>
      </c>
    </row>
    <row r="40" spans="4:7" x14ac:dyDescent="0.3">
      <c r="D40">
        <v>7</v>
      </c>
      <c r="E40">
        <v>140</v>
      </c>
      <c r="F40" s="1">
        <f t="shared" si="3"/>
        <v>140.5</v>
      </c>
      <c r="G40">
        <f t="shared" ref="G40:G57" si="4">ABS(E40-F40)</f>
        <v>0.5</v>
      </c>
    </row>
    <row r="41" spans="4:7" x14ac:dyDescent="0.3">
      <c r="D41">
        <v>8</v>
      </c>
      <c r="E41">
        <v>145</v>
      </c>
      <c r="F41" s="1">
        <f t="shared" si="3"/>
        <v>147.5</v>
      </c>
      <c r="G41">
        <f t="shared" si="4"/>
        <v>2.5</v>
      </c>
    </row>
    <row r="42" spans="4:7" x14ac:dyDescent="0.3">
      <c r="D42">
        <v>9</v>
      </c>
      <c r="E42">
        <v>150</v>
      </c>
      <c r="F42" s="1">
        <f t="shared" si="3"/>
        <v>153</v>
      </c>
      <c r="G42">
        <f t="shared" si="4"/>
        <v>3</v>
      </c>
    </row>
    <row r="43" spans="4:7" x14ac:dyDescent="0.3">
      <c r="D43">
        <v>10</v>
      </c>
      <c r="E43">
        <v>155</v>
      </c>
      <c r="F43" s="1">
        <f t="shared" si="3"/>
        <v>158.5</v>
      </c>
      <c r="G43">
        <f t="shared" si="4"/>
        <v>3.5</v>
      </c>
    </row>
    <row r="44" spans="4:7" x14ac:dyDescent="0.3">
      <c r="D44">
        <v>11</v>
      </c>
      <c r="E44">
        <v>160</v>
      </c>
      <c r="F44" s="1">
        <f t="shared" si="3"/>
        <v>164</v>
      </c>
      <c r="G44">
        <f t="shared" si="4"/>
        <v>4</v>
      </c>
    </row>
    <row r="45" spans="4:7" x14ac:dyDescent="0.3">
      <c r="D45">
        <v>12</v>
      </c>
      <c r="E45">
        <v>165</v>
      </c>
      <c r="F45" s="1">
        <f t="shared" si="3"/>
        <v>169.5</v>
      </c>
      <c r="G45">
        <f t="shared" si="4"/>
        <v>4.5</v>
      </c>
    </row>
    <row r="46" spans="4:7" x14ac:dyDescent="0.3">
      <c r="D46">
        <v>13</v>
      </c>
      <c r="E46">
        <v>170</v>
      </c>
      <c r="F46" s="1">
        <f t="shared" si="3"/>
        <v>175</v>
      </c>
      <c r="G46">
        <f t="shared" si="4"/>
        <v>5</v>
      </c>
    </row>
    <row r="47" spans="4:7" x14ac:dyDescent="0.3">
      <c r="D47">
        <v>14</v>
      </c>
      <c r="E47">
        <v>175</v>
      </c>
      <c r="F47" s="1">
        <f t="shared" si="3"/>
        <v>180.5</v>
      </c>
      <c r="G47">
        <f t="shared" si="4"/>
        <v>5.5</v>
      </c>
    </row>
    <row r="48" spans="4:7" x14ac:dyDescent="0.3">
      <c r="D48">
        <v>15</v>
      </c>
      <c r="E48">
        <v>180</v>
      </c>
      <c r="F48" s="1">
        <f t="shared" si="3"/>
        <v>186</v>
      </c>
      <c r="G48">
        <f t="shared" si="4"/>
        <v>6</v>
      </c>
    </row>
    <row r="49" spans="4:7" x14ac:dyDescent="0.3">
      <c r="D49">
        <v>16</v>
      </c>
      <c r="E49">
        <v>185</v>
      </c>
      <c r="F49" s="1">
        <f t="shared" si="3"/>
        <v>191.5</v>
      </c>
      <c r="G49">
        <f t="shared" si="4"/>
        <v>6.5</v>
      </c>
    </row>
    <row r="50" spans="4:7" x14ac:dyDescent="0.3">
      <c r="D50">
        <v>17</v>
      </c>
      <c r="E50">
        <v>190</v>
      </c>
      <c r="F50" s="1">
        <f t="shared" si="3"/>
        <v>197</v>
      </c>
      <c r="G50">
        <f t="shared" si="4"/>
        <v>7</v>
      </c>
    </row>
    <row r="51" spans="4:7" x14ac:dyDescent="0.3">
      <c r="D51">
        <v>18</v>
      </c>
      <c r="E51">
        <v>195</v>
      </c>
      <c r="F51" s="1">
        <f t="shared" si="3"/>
        <v>202.5</v>
      </c>
      <c r="G51">
        <f t="shared" si="4"/>
        <v>7.5</v>
      </c>
    </row>
    <row r="52" spans="4:7" x14ac:dyDescent="0.3">
      <c r="D52">
        <v>19</v>
      </c>
      <c r="E52">
        <v>200</v>
      </c>
      <c r="F52" s="1">
        <f t="shared" si="3"/>
        <v>208</v>
      </c>
      <c r="G52">
        <f t="shared" si="4"/>
        <v>8</v>
      </c>
    </row>
    <row r="53" spans="4:7" x14ac:dyDescent="0.3">
      <c r="D53">
        <v>20</v>
      </c>
      <c r="E53">
        <v>205</v>
      </c>
      <c r="F53" s="1">
        <f t="shared" si="3"/>
        <v>213.5</v>
      </c>
      <c r="G53">
        <f t="shared" si="4"/>
        <v>8.5</v>
      </c>
    </row>
    <row r="54" spans="4:7" x14ac:dyDescent="0.3">
      <c r="D54">
        <v>21</v>
      </c>
      <c r="E54">
        <v>210</v>
      </c>
      <c r="F54" s="1">
        <f t="shared" si="3"/>
        <v>219</v>
      </c>
      <c r="G54">
        <f t="shared" si="4"/>
        <v>9</v>
      </c>
    </row>
    <row r="55" spans="4:7" x14ac:dyDescent="0.3">
      <c r="D55">
        <v>22</v>
      </c>
      <c r="E55">
        <v>215</v>
      </c>
      <c r="F55" s="1">
        <f t="shared" si="3"/>
        <v>224.5</v>
      </c>
      <c r="G55">
        <f t="shared" si="4"/>
        <v>9.5</v>
      </c>
    </row>
    <row r="56" spans="4:7" x14ac:dyDescent="0.3">
      <c r="D56">
        <v>23</v>
      </c>
      <c r="E56">
        <v>220</v>
      </c>
      <c r="F56" s="1">
        <f t="shared" si="3"/>
        <v>230</v>
      </c>
      <c r="G56">
        <f t="shared" si="4"/>
        <v>10</v>
      </c>
    </row>
    <row r="57" spans="4:7" x14ac:dyDescent="0.3">
      <c r="D57">
        <v>24</v>
      </c>
      <c r="E57">
        <v>225</v>
      </c>
      <c r="F57" s="1">
        <f t="shared" si="3"/>
        <v>235.5</v>
      </c>
      <c r="G57">
        <f t="shared" si="4"/>
        <v>10.5</v>
      </c>
    </row>
    <row r="59" spans="4:7" x14ac:dyDescent="0.3">
      <c r="F59" s="34" t="s">
        <v>8</v>
      </c>
      <c r="G59" s="34">
        <f>AVERAGE(G39:G57)</f>
        <v>6.0842105263157888</v>
      </c>
    </row>
    <row r="61" spans="4:7" x14ac:dyDescent="0.3">
      <c r="D61" t="s">
        <v>4</v>
      </c>
    </row>
    <row r="62" spans="4:7" x14ac:dyDescent="0.3">
      <c r="D62" t="s">
        <v>6</v>
      </c>
      <c r="E62">
        <v>0.5</v>
      </c>
    </row>
    <row r="63" spans="4:7" x14ac:dyDescent="0.3">
      <c r="D63" t="s">
        <v>7</v>
      </c>
      <c r="E63">
        <v>0.3</v>
      </c>
    </row>
    <row r="64" spans="4:7" x14ac:dyDescent="0.3">
      <c r="D64" t="s">
        <v>14</v>
      </c>
      <c r="E64">
        <v>0.3</v>
      </c>
    </row>
    <row r="68" spans="4:8" x14ac:dyDescent="0.3">
      <c r="D68" t="s">
        <v>9</v>
      </c>
      <c r="E68" t="s">
        <v>2</v>
      </c>
      <c r="F68" t="s">
        <v>21</v>
      </c>
      <c r="G68" t="s">
        <v>5</v>
      </c>
    </row>
    <row r="69" spans="4:8" x14ac:dyDescent="0.3">
      <c r="D69">
        <v>1</v>
      </c>
      <c r="E69">
        <v>120</v>
      </c>
      <c r="F69" s="1"/>
      <c r="G69" s="1"/>
      <c r="H69" s="3"/>
    </row>
    <row r="70" spans="4:8" x14ac:dyDescent="0.3">
      <c r="D70">
        <v>2</v>
      </c>
      <c r="E70">
        <v>125</v>
      </c>
      <c r="F70" s="1"/>
      <c r="G70" s="1"/>
      <c r="H70" s="3"/>
    </row>
    <row r="71" spans="4:8" x14ac:dyDescent="0.3">
      <c r="D71">
        <v>3</v>
      </c>
      <c r="E71">
        <v>128</v>
      </c>
      <c r="F71" s="1">
        <f>$E$97*E70+(1-$E$97)*E69</f>
        <v>121.5</v>
      </c>
      <c r="G71" s="1">
        <f>ABS(F71-E71)</f>
        <v>6.5</v>
      </c>
      <c r="H71" s="3"/>
    </row>
    <row r="72" spans="4:8" x14ac:dyDescent="0.3">
      <c r="D72">
        <v>4</v>
      </c>
      <c r="E72">
        <v>122</v>
      </c>
      <c r="F72" s="1">
        <f t="shared" ref="F72:F93" si="5">$E$97*E71+(1-$E$97)*E70</f>
        <v>125.9</v>
      </c>
      <c r="G72" s="1">
        <f>ABS(F72-E72)</f>
        <v>3.9000000000000057</v>
      </c>
      <c r="H72" s="3"/>
    </row>
    <row r="73" spans="4:8" x14ac:dyDescent="0.3">
      <c r="D73">
        <v>5</v>
      </c>
      <c r="E73">
        <v>130</v>
      </c>
      <c r="F73" s="1">
        <f t="shared" si="5"/>
        <v>126.19999999999999</v>
      </c>
      <c r="G73" s="1">
        <f>ABS(F73-E73)</f>
        <v>3.8000000000000114</v>
      </c>
      <c r="H73" s="3"/>
    </row>
    <row r="74" spans="4:8" x14ac:dyDescent="0.3">
      <c r="D74">
        <v>6</v>
      </c>
      <c r="E74">
        <v>135</v>
      </c>
      <c r="F74" s="1">
        <f t="shared" si="5"/>
        <v>124.39999999999999</v>
      </c>
      <c r="G74" s="1">
        <f>ABS(F74-E74)</f>
        <v>10.600000000000009</v>
      </c>
      <c r="H74" s="3"/>
    </row>
    <row r="75" spans="4:8" x14ac:dyDescent="0.3">
      <c r="D75">
        <v>7</v>
      </c>
      <c r="E75">
        <v>140</v>
      </c>
      <c r="F75" s="1">
        <f t="shared" si="5"/>
        <v>131.5</v>
      </c>
      <c r="G75" s="1">
        <f>ABS(F75-E75)</f>
        <v>8.5</v>
      </c>
      <c r="H75" s="3"/>
    </row>
    <row r="76" spans="4:8" x14ac:dyDescent="0.3">
      <c r="D76">
        <v>8</v>
      </c>
      <c r="E76">
        <v>145</v>
      </c>
      <c r="F76" s="1">
        <f t="shared" si="5"/>
        <v>136.5</v>
      </c>
      <c r="G76" s="1">
        <f>ABS(F76-E76)</f>
        <v>8.5</v>
      </c>
      <c r="H76" s="3"/>
    </row>
    <row r="77" spans="4:8" x14ac:dyDescent="0.3">
      <c r="D77">
        <v>9</v>
      </c>
      <c r="E77">
        <v>150</v>
      </c>
      <c r="F77" s="1">
        <f t="shared" si="5"/>
        <v>141.5</v>
      </c>
      <c r="G77" s="1">
        <f>ABS(F77-E77)</f>
        <v>8.5</v>
      </c>
      <c r="H77" s="3"/>
    </row>
    <row r="78" spans="4:8" x14ac:dyDescent="0.3">
      <c r="D78">
        <v>10</v>
      </c>
      <c r="E78">
        <v>155</v>
      </c>
      <c r="F78" s="1">
        <f t="shared" si="5"/>
        <v>146.5</v>
      </c>
      <c r="G78" s="1">
        <f>ABS(F78-E78)</f>
        <v>8.5</v>
      </c>
      <c r="H78" s="3"/>
    </row>
    <row r="79" spans="4:8" x14ac:dyDescent="0.3">
      <c r="D79">
        <v>11</v>
      </c>
      <c r="E79">
        <v>160</v>
      </c>
      <c r="F79" s="1">
        <f t="shared" si="5"/>
        <v>151.5</v>
      </c>
      <c r="G79" s="1">
        <f>ABS(F79-E79)</f>
        <v>8.5</v>
      </c>
      <c r="H79" s="3"/>
    </row>
    <row r="80" spans="4:8" x14ac:dyDescent="0.3">
      <c r="D80">
        <v>12</v>
      </c>
      <c r="E80">
        <v>165</v>
      </c>
      <c r="F80" s="1">
        <f t="shared" si="5"/>
        <v>156.5</v>
      </c>
      <c r="G80" s="1">
        <f>ABS(F80-E80)</f>
        <v>8.5</v>
      </c>
      <c r="H80" s="3"/>
    </row>
    <row r="81" spans="4:10" x14ac:dyDescent="0.3">
      <c r="D81">
        <v>13</v>
      </c>
      <c r="E81">
        <v>170</v>
      </c>
      <c r="F81" s="1">
        <f t="shared" si="5"/>
        <v>161.5</v>
      </c>
      <c r="G81" s="1">
        <f>ABS(F81-E81)</f>
        <v>8.5</v>
      </c>
      <c r="H81" s="3"/>
    </row>
    <row r="82" spans="4:10" x14ac:dyDescent="0.3">
      <c r="D82">
        <v>14</v>
      </c>
      <c r="E82">
        <v>175</v>
      </c>
      <c r="F82" s="1">
        <f t="shared" si="5"/>
        <v>166.5</v>
      </c>
      <c r="G82" s="1">
        <f>ABS(F82-E82)</f>
        <v>8.5</v>
      </c>
      <c r="H82" s="3"/>
    </row>
    <row r="83" spans="4:10" x14ac:dyDescent="0.3">
      <c r="D83">
        <v>15</v>
      </c>
      <c r="E83">
        <v>180</v>
      </c>
      <c r="F83" s="1">
        <f t="shared" si="5"/>
        <v>171.5</v>
      </c>
      <c r="G83" s="1">
        <f>ABS(F83-E83)</f>
        <v>8.5</v>
      </c>
      <c r="H83" s="3"/>
      <c r="J83" s="5"/>
    </row>
    <row r="84" spans="4:10" x14ac:dyDescent="0.3">
      <c r="D84">
        <v>16</v>
      </c>
      <c r="E84">
        <v>185</v>
      </c>
      <c r="F84" s="1">
        <f t="shared" si="5"/>
        <v>176.5</v>
      </c>
      <c r="G84" s="1">
        <f>ABS(F84-E84)</f>
        <v>8.5</v>
      </c>
      <c r="H84" s="3"/>
    </row>
    <row r="85" spans="4:10" x14ac:dyDescent="0.3">
      <c r="D85">
        <v>17</v>
      </c>
      <c r="E85">
        <v>190</v>
      </c>
      <c r="F85" s="1">
        <f t="shared" si="5"/>
        <v>181.5</v>
      </c>
      <c r="G85" s="1">
        <f>ABS(F85-E85)</f>
        <v>8.5</v>
      </c>
      <c r="H85" s="3"/>
    </row>
    <row r="86" spans="4:10" x14ac:dyDescent="0.3">
      <c r="D86">
        <v>18</v>
      </c>
      <c r="E86">
        <v>195</v>
      </c>
      <c r="F86" s="1">
        <f t="shared" si="5"/>
        <v>186.5</v>
      </c>
      <c r="G86" s="1">
        <f>ABS(F86-E86)</f>
        <v>8.5</v>
      </c>
      <c r="H86" s="3"/>
    </row>
    <row r="87" spans="4:10" x14ac:dyDescent="0.3">
      <c r="D87">
        <v>19</v>
      </c>
      <c r="E87">
        <v>200</v>
      </c>
      <c r="F87" s="1">
        <f t="shared" si="5"/>
        <v>191.5</v>
      </c>
      <c r="G87" s="1">
        <f>ABS(F87-E87)</f>
        <v>8.5</v>
      </c>
      <c r="H87" s="3"/>
    </row>
    <row r="88" spans="4:10" x14ac:dyDescent="0.3">
      <c r="D88">
        <v>20</v>
      </c>
      <c r="E88">
        <v>205</v>
      </c>
      <c r="F88" s="1">
        <f t="shared" si="5"/>
        <v>196.5</v>
      </c>
      <c r="G88" s="1">
        <f>ABS(F88-E88)</f>
        <v>8.5</v>
      </c>
      <c r="H88" s="3"/>
    </row>
    <row r="89" spans="4:10" x14ac:dyDescent="0.3">
      <c r="D89">
        <v>21</v>
      </c>
      <c r="E89">
        <v>210</v>
      </c>
      <c r="F89" s="1">
        <f t="shared" si="5"/>
        <v>201.5</v>
      </c>
      <c r="G89" s="1">
        <f>ABS(F89-E89)</f>
        <v>8.5</v>
      </c>
      <c r="H89" s="3"/>
    </row>
    <row r="90" spans="4:10" x14ac:dyDescent="0.3">
      <c r="D90">
        <v>22</v>
      </c>
      <c r="E90">
        <v>215</v>
      </c>
      <c r="F90" s="1">
        <f t="shared" si="5"/>
        <v>206.5</v>
      </c>
      <c r="G90" s="1">
        <f>ABS(F90-E90)</f>
        <v>8.5</v>
      </c>
      <c r="H90" s="3"/>
    </row>
    <row r="91" spans="4:10" x14ac:dyDescent="0.3">
      <c r="D91">
        <v>23</v>
      </c>
      <c r="E91">
        <v>220</v>
      </c>
      <c r="F91" s="1">
        <f t="shared" si="5"/>
        <v>211.5</v>
      </c>
      <c r="G91" s="1">
        <f>ABS(F91-E91)</f>
        <v>8.5</v>
      </c>
      <c r="H91" s="3"/>
    </row>
    <row r="92" spans="4:10" x14ac:dyDescent="0.3">
      <c r="D92">
        <v>24</v>
      </c>
      <c r="E92">
        <v>225</v>
      </c>
      <c r="F92" s="1">
        <f t="shared" si="5"/>
        <v>216.5</v>
      </c>
      <c r="G92" s="1">
        <f>ABS(F92-E92)</f>
        <v>8.5</v>
      </c>
      <c r="H92" s="3"/>
    </row>
    <row r="93" spans="4:10" x14ac:dyDescent="0.3">
      <c r="D93" s="29">
        <v>25</v>
      </c>
      <c r="E93" s="29"/>
      <c r="F93" s="35">
        <f t="shared" si="5"/>
        <v>221.5</v>
      </c>
      <c r="G93" s="31"/>
      <c r="H93" s="32"/>
      <c r="I93" s="30"/>
    </row>
    <row r="95" spans="4:10" x14ac:dyDescent="0.3">
      <c r="F95" s="19" t="s">
        <v>8</v>
      </c>
      <c r="G95" s="20">
        <f>AVERAGE(G71:G92)</f>
        <v>8.081818181818182</v>
      </c>
    </row>
    <row r="96" spans="4:10" x14ac:dyDescent="0.3">
      <c r="D96" t="s">
        <v>4</v>
      </c>
    </row>
    <row r="97" spans="4:10" x14ac:dyDescent="0.3">
      <c r="D97" t="s">
        <v>11</v>
      </c>
      <c r="E97">
        <v>0.3</v>
      </c>
    </row>
    <row r="99" spans="4:10" x14ac:dyDescent="0.3">
      <c r="G99" s="3"/>
    </row>
    <row r="100" spans="4:10" x14ac:dyDescent="0.3">
      <c r="D100" t="s">
        <v>9</v>
      </c>
      <c r="E100" t="s">
        <v>2</v>
      </c>
      <c r="F100" t="s">
        <v>22</v>
      </c>
      <c r="G100" t="s">
        <v>10</v>
      </c>
      <c r="H100" t="s">
        <v>16</v>
      </c>
      <c r="I100" t="s">
        <v>15</v>
      </c>
      <c r="J100" t="s">
        <v>5</v>
      </c>
    </row>
    <row r="101" spans="4:10" x14ac:dyDescent="0.3">
      <c r="D101">
        <v>-2</v>
      </c>
      <c r="F101" s="7"/>
      <c r="G101" s="7"/>
      <c r="H101" s="7">
        <v>1</v>
      </c>
      <c r="I101" s="1"/>
    </row>
    <row r="102" spans="4:10" x14ac:dyDescent="0.3">
      <c r="D102">
        <v>-1</v>
      </c>
      <c r="F102" s="1"/>
      <c r="G102" s="7"/>
      <c r="H102" s="7">
        <v>1</v>
      </c>
      <c r="I102" s="1"/>
    </row>
    <row r="103" spans="4:10" x14ac:dyDescent="0.3">
      <c r="D103">
        <v>0</v>
      </c>
      <c r="F103" s="1"/>
      <c r="G103" s="7"/>
      <c r="H103" s="7">
        <v>1</v>
      </c>
      <c r="I103" s="1"/>
    </row>
    <row r="104" spans="4:10" x14ac:dyDescent="0.3">
      <c r="D104">
        <v>1</v>
      </c>
      <c r="E104">
        <v>120</v>
      </c>
      <c r="F104" s="1">
        <f>E104</f>
        <v>120</v>
      </c>
      <c r="G104" s="7">
        <v>0</v>
      </c>
      <c r="H104" s="1">
        <v>1</v>
      </c>
      <c r="I104" s="1"/>
      <c r="J104">
        <f>ABS(E104-F104)</f>
        <v>0</v>
      </c>
    </row>
    <row r="105" spans="4:10" x14ac:dyDescent="0.3">
      <c r="D105">
        <v>2</v>
      </c>
      <c r="E105">
        <v>125</v>
      </c>
      <c r="F105" s="1">
        <f t="shared" ref="F105:F127" si="6">$E$133*E105/H101+(1-$E$133)*(F104+G104)</f>
        <v>121.5</v>
      </c>
      <c r="G105" s="1">
        <f t="shared" ref="G105:G127" si="7">$E$134*(F105-F104)+(1-$E$134)*G104</f>
        <v>0.30000000000000004</v>
      </c>
      <c r="H105" s="1">
        <f t="shared" ref="H105:H127" si="8">$E$135*E105/F105+(1-$E$135)*H101</f>
        <v>1.011522633744856</v>
      </c>
      <c r="I105" s="1">
        <f>(F104+$D$104*G104)*H101</f>
        <v>120</v>
      </c>
      <c r="J105" s="1">
        <f>ABS(E105-F105)</f>
        <v>3.5</v>
      </c>
    </row>
    <row r="106" spans="4:10" x14ac:dyDescent="0.3">
      <c r="D106">
        <v>3</v>
      </c>
      <c r="E106">
        <v>128</v>
      </c>
      <c r="F106" s="1">
        <f t="shared" si="6"/>
        <v>123.66</v>
      </c>
      <c r="G106" s="1">
        <f t="shared" si="7"/>
        <v>0.67199999999999938</v>
      </c>
      <c r="H106" s="1">
        <f t="shared" si="8"/>
        <v>1.0140384926411128</v>
      </c>
      <c r="I106" s="1">
        <f>(F105+$D$104*G105)*H102</f>
        <v>121.8</v>
      </c>
      <c r="J106" s="1">
        <f t="shared" ref="J106:J127" si="9">ABS(E106-F106)</f>
        <v>4.3400000000000034</v>
      </c>
    </row>
    <row r="107" spans="4:10" x14ac:dyDescent="0.3">
      <c r="D107">
        <v>4</v>
      </c>
      <c r="E107">
        <v>122</v>
      </c>
      <c r="F107" s="1">
        <f t="shared" si="6"/>
        <v>123.63239999999999</v>
      </c>
      <c r="G107" s="1">
        <f t="shared" si="7"/>
        <v>0.53207999999999822</v>
      </c>
      <c r="H107" s="1">
        <f t="shared" si="8"/>
        <v>0.99471853656484877</v>
      </c>
      <c r="I107" s="1">
        <f t="shared" ref="I107:I128" si="10">(F106+$D$104*G106)*H103</f>
        <v>124.33199999999999</v>
      </c>
      <c r="J107" s="1">
        <f t="shared" si="9"/>
        <v>1.6323999999999899</v>
      </c>
    </row>
    <row r="108" spans="4:10" x14ac:dyDescent="0.3">
      <c r="D108">
        <v>5</v>
      </c>
      <c r="E108">
        <v>130</v>
      </c>
      <c r="F108" s="1">
        <f t="shared" si="6"/>
        <v>125.91513599999999</v>
      </c>
      <c r="G108" s="1">
        <f t="shared" si="7"/>
        <v>0.88221119999999864</v>
      </c>
      <c r="H108" s="1">
        <f t="shared" si="8"/>
        <v>1.0129765622458606</v>
      </c>
      <c r="I108" s="1">
        <f t="shared" si="10"/>
        <v>124.16447999999998</v>
      </c>
      <c r="J108" s="1">
        <f t="shared" si="9"/>
        <v>4.0848640000000103</v>
      </c>
    </row>
    <row r="109" spans="4:10" x14ac:dyDescent="0.3">
      <c r="D109">
        <v>6</v>
      </c>
      <c r="E109">
        <v>135</v>
      </c>
      <c r="F109" s="1">
        <f t="shared" si="6"/>
        <v>128.79679234838079</v>
      </c>
      <c r="G109" s="1">
        <f t="shared" si="7"/>
        <v>1.2821002296761592</v>
      </c>
      <c r="H109" s="1">
        <f t="shared" si="8"/>
        <v>1.0261786800634998</v>
      </c>
      <c r="I109" s="1">
        <f t="shared" si="10"/>
        <v>128.25838659160493</v>
      </c>
      <c r="J109" s="1">
        <f t="shared" si="9"/>
        <v>6.2032076516192092</v>
      </c>
    </row>
    <row r="110" spans="4:10" x14ac:dyDescent="0.3">
      <c r="D110">
        <v>7</v>
      </c>
      <c r="E110">
        <v>140</v>
      </c>
      <c r="F110" s="1">
        <f t="shared" si="6"/>
        <v>132.47377085076573</v>
      </c>
      <c r="G110" s="1">
        <f t="shared" si="7"/>
        <v>1.7610758842179157</v>
      </c>
      <c r="H110" s="1">
        <f t="shared" si="8"/>
        <v>1.0311482859401613</v>
      </c>
      <c r="I110" s="1">
        <f t="shared" si="10"/>
        <v>131.90500415427812</v>
      </c>
      <c r="J110" s="1">
        <f t="shared" si="9"/>
        <v>7.5262291492342683</v>
      </c>
    </row>
    <row r="111" spans="4:10" x14ac:dyDescent="0.3">
      <c r="D111">
        <v>8</v>
      </c>
      <c r="E111">
        <v>145</v>
      </c>
      <c r="F111" s="1">
        <f t="shared" si="6"/>
        <v>137.69535619911656</v>
      </c>
      <c r="G111" s="1">
        <f t="shared" si="7"/>
        <v>2.4531777770444982</v>
      </c>
      <c r="H111" s="1">
        <f t="shared" si="8"/>
        <v>1.0180508464162414</v>
      </c>
      <c r="I111" s="1">
        <f t="shared" si="10"/>
        <v>133.52589030022969</v>
      </c>
      <c r="J111" s="1">
        <f t="shared" si="9"/>
        <v>7.30464380088344</v>
      </c>
    </row>
    <row r="112" spans="4:10" x14ac:dyDescent="0.3">
      <c r="D112">
        <v>9</v>
      </c>
      <c r="E112">
        <v>150</v>
      </c>
      <c r="F112" s="1">
        <f t="shared" si="6"/>
        <v>142.52750901322065</v>
      </c>
      <c r="G112" s="1">
        <f t="shared" si="7"/>
        <v>2.9289727844564171</v>
      </c>
      <c r="H112" s="1">
        <f t="shared" si="8"/>
        <v>1.0287573022117862</v>
      </c>
      <c r="I112" s="1">
        <f t="shared" si="10"/>
        <v>141.96718015096883</v>
      </c>
      <c r="J112" s="1">
        <f t="shared" si="9"/>
        <v>7.4724909867793485</v>
      </c>
    </row>
    <row r="113" spans="4:10" x14ac:dyDescent="0.3">
      <c r="D113">
        <v>10</v>
      </c>
      <c r="E113">
        <v>155</v>
      </c>
      <c r="F113" s="1">
        <f t="shared" si="6"/>
        <v>147.13328320086671</v>
      </c>
      <c r="G113" s="1">
        <f t="shared" si="7"/>
        <v>3.2643330650943465</v>
      </c>
      <c r="H113" s="1">
        <f t="shared" si="8"/>
        <v>1.0370938491243145</v>
      </c>
      <c r="I113" s="1">
        <f t="shared" si="10"/>
        <v>149.26434049782074</v>
      </c>
      <c r="J113" s="1">
        <f t="shared" si="9"/>
        <v>7.866716799133286</v>
      </c>
    </row>
    <row r="114" spans="4:10" x14ac:dyDescent="0.3">
      <c r="D114">
        <v>11</v>
      </c>
      <c r="E114">
        <v>160</v>
      </c>
      <c r="F114" s="1">
        <f t="shared" si="6"/>
        <v>151.82837724716688</v>
      </c>
      <c r="G114" s="1">
        <f t="shared" si="7"/>
        <v>3.5504852613355116</v>
      </c>
      <c r="H114" s="1">
        <f t="shared" si="8"/>
        <v>1.0402175498206641</v>
      </c>
      <c r="I114" s="1">
        <f t="shared" si="10"/>
        <v>155.08224422213186</v>
      </c>
      <c r="J114" s="1">
        <f t="shared" si="9"/>
        <v>8.171622752833116</v>
      </c>
    </row>
    <row r="115" spans="4:10" x14ac:dyDescent="0.3">
      <c r="D115">
        <v>12</v>
      </c>
      <c r="E115">
        <v>165</v>
      </c>
      <c r="F115" s="1">
        <f t="shared" si="6"/>
        <v>157.38752961939031</v>
      </c>
      <c r="G115" s="1">
        <f t="shared" si="7"/>
        <v>3.9522186835130944</v>
      </c>
      <c r="H115" s="1">
        <f t="shared" si="8"/>
        <v>1.0301775816592618</v>
      </c>
      <c r="I115" s="1">
        <f t="shared" si="10"/>
        <v>158.18358249197368</v>
      </c>
      <c r="J115" s="1">
        <f t="shared" si="9"/>
        <v>7.6124703806096932</v>
      </c>
    </row>
    <row r="116" spans="4:10" x14ac:dyDescent="0.3">
      <c r="D116">
        <v>13</v>
      </c>
      <c r="E116">
        <v>170</v>
      </c>
      <c r="F116" s="1">
        <f t="shared" si="6"/>
        <v>162.51219853613111</v>
      </c>
      <c r="G116" s="1">
        <f t="shared" si="7"/>
        <v>4.1867087301586361</v>
      </c>
      <c r="H116" s="1">
        <f t="shared" si="8"/>
        <v>1.0356845091114892</v>
      </c>
      <c r="I116" s="1">
        <f t="shared" si="10"/>
        <v>165.9794442036235</v>
      </c>
      <c r="J116" s="1">
        <f t="shared" si="9"/>
        <v>7.487801463868891</v>
      </c>
    </row>
    <row r="117" spans="4:10" x14ac:dyDescent="0.3">
      <c r="D117">
        <v>14</v>
      </c>
      <c r="E117">
        <v>175</v>
      </c>
      <c r="F117" s="1">
        <f t="shared" si="6"/>
        <v>167.31146184469392</v>
      </c>
      <c r="G117" s="1">
        <f t="shared" si="7"/>
        <v>4.3092196458394723</v>
      </c>
      <c r="H117" s="1">
        <f t="shared" si="8"/>
        <v>1.0406376877030401</v>
      </c>
      <c r="I117" s="1">
        <f t="shared" si="10"/>
        <v>172.88241138161359</v>
      </c>
      <c r="J117" s="1">
        <f t="shared" si="9"/>
        <v>7.6885381553060768</v>
      </c>
    </row>
    <row r="118" spans="4:10" x14ac:dyDescent="0.3">
      <c r="D118">
        <v>15</v>
      </c>
      <c r="E118">
        <v>180</v>
      </c>
      <c r="F118" s="1">
        <f t="shared" si="6"/>
        <v>172.04669483792003</v>
      </c>
      <c r="G118" s="1">
        <f t="shared" si="7"/>
        <v>4.3944223153167989</v>
      </c>
      <c r="H118" s="1">
        <f t="shared" si="8"/>
        <v>1.0426215684318427</v>
      </c>
      <c r="I118" s="1">
        <f t="shared" si="10"/>
        <v>178.52284479863525</v>
      </c>
      <c r="J118" s="1">
        <f t="shared" si="9"/>
        <v>7.9533051620799711</v>
      </c>
    </row>
    <row r="119" spans="4:10" x14ac:dyDescent="0.3">
      <c r="D119">
        <v>16</v>
      </c>
      <c r="E119">
        <v>185</v>
      </c>
      <c r="F119" s="1">
        <f t="shared" si="6"/>
        <v>177.38298873442886</v>
      </c>
      <c r="G119" s="1">
        <f t="shared" si="7"/>
        <v>4.5827966315552064</v>
      </c>
      <c r="H119" s="1">
        <f t="shared" si="8"/>
        <v>1.0352829678165862</v>
      </c>
      <c r="I119" s="1">
        <f t="shared" si="10"/>
        <v>181.76568337418001</v>
      </c>
      <c r="J119" s="1">
        <f t="shared" si="9"/>
        <v>7.6170112655711364</v>
      </c>
    </row>
    <row r="120" spans="4:10" x14ac:dyDescent="0.3">
      <c r="D120">
        <v>17</v>
      </c>
      <c r="E120">
        <v>190</v>
      </c>
      <c r="F120" s="1">
        <f t="shared" si="6"/>
        <v>182.41211479195937</v>
      </c>
      <c r="G120" s="1">
        <f t="shared" si="7"/>
        <v>4.6720625167502661</v>
      </c>
      <c r="H120" s="1">
        <f t="shared" si="8"/>
        <v>1.0380496994650599</v>
      </c>
      <c r="I120" s="1">
        <f t="shared" si="10"/>
        <v>188.45914509185582</v>
      </c>
      <c r="J120" s="1">
        <f t="shared" si="9"/>
        <v>7.5878852080406318</v>
      </c>
    </row>
    <row r="121" spans="4:10" x14ac:dyDescent="0.3">
      <c r="D121">
        <v>18</v>
      </c>
      <c r="E121">
        <v>195</v>
      </c>
      <c r="F121" s="1">
        <f t="shared" si="6"/>
        <v>187.17445493078867</v>
      </c>
      <c r="G121" s="1">
        <f t="shared" si="7"/>
        <v>4.6901180411660732</v>
      </c>
      <c r="H121" s="1">
        <f t="shared" si="8"/>
        <v>1.0411061448412287</v>
      </c>
      <c r="I121" s="1">
        <f t="shared" si="10"/>
        <v>194.68684568036116</v>
      </c>
      <c r="J121" s="1">
        <f t="shared" si="9"/>
        <v>7.82554506921133</v>
      </c>
    </row>
    <row r="122" spans="4:10" x14ac:dyDescent="0.3">
      <c r="D122">
        <v>19</v>
      </c>
      <c r="E122">
        <v>200</v>
      </c>
      <c r="F122" s="1">
        <f t="shared" si="6"/>
        <v>191.85244719215086</v>
      </c>
      <c r="G122" s="1">
        <f t="shared" si="7"/>
        <v>4.6876928852052977</v>
      </c>
      <c r="H122" s="1">
        <f t="shared" si="8"/>
        <v>1.0425600640843102</v>
      </c>
      <c r="I122" s="1">
        <f t="shared" si="10"/>
        <v>200.04214199852518</v>
      </c>
      <c r="J122" s="1">
        <f t="shared" si="9"/>
        <v>8.1475528078491379</v>
      </c>
    </row>
    <row r="123" spans="4:10" x14ac:dyDescent="0.3">
      <c r="D123">
        <v>20</v>
      </c>
      <c r="E123">
        <v>205</v>
      </c>
      <c r="F123" s="1">
        <f t="shared" si="6"/>
        <v>196.98214691018683</v>
      </c>
      <c r="G123" s="1">
        <f t="shared" si="7"/>
        <v>4.7760942517714318</v>
      </c>
      <c r="H123" s="1">
        <f t="shared" si="8"/>
        <v>1.0374511609380184</v>
      </c>
      <c r="I123" s="1">
        <f t="shared" si="10"/>
        <v>203.47465951437289</v>
      </c>
      <c r="J123" s="1">
        <f t="shared" si="9"/>
        <v>8.0178530898131726</v>
      </c>
    </row>
    <row r="124" spans="4:10" x14ac:dyDescent="0.3">
      <c r="D124">
        <v>21</v>
      </c>
      <c r="E124">
        <v>210</v>
      </c>
      <c r="F124" s="1">
        <f t="shared" si="6"/>
        <v>201.92150455797523</v>
      </c>
      <c r="G124" s="1">
        <f t="shared" si="7"/>
        <v>4.8087469309748254</v>
      </c>
      <c r="H124" s="1">
        <f t="shared" si="8"/>
        <v>1.0388330590758685</v>
      </c>
      <c r="I124" s="1">
        <f t="shared" si="10"/>
        <v>209.43508160276986</v>
      </c>
      <c r="J124" s="1">
        <f t="shared" si="9"/>
        <v>8.0784954420247743</v>
      </c>
    </row>
    <row r="125" spans="4:10" x14ac:dyDescent="0.3">
      <c r="D125">
        <v>22</v>
      </c>
      <c r="E125">
        <v>215</v>
      </c>
      <c r="F125" s="1">
        <f t="shared" si="6"/>
        <v>206.66451319199092</v>
      </c>
      <c r="G125" s="1">
        <f t="shared" si="7"/>
        <v>4.7955992715829989</v>
      </c>
      <c r="H125" s="1">
        <f t="shared" si="8"/>
        <v>1.040797055288627</v>
      </c>
      <c r="I125" s="1">
        <f t="shared" si="10"/>
        <v>215.22813514971844</v>
      </c>
      <c r="J125" s="1">
        <f t="shared" si="9"/>
        <v>8.3354868080090796</v>
      </c>
    </row>
    <row r="126" spans="4:10" x14ac:dyDescent="0.3">
      <c r="D126">
        <v>23</v>
      </c>
      <c r="E126">
        <v>220</v>
      </c>
      <c r="F126" s="1">
        <f t="shared" si="6"/>
        <v>211.32778385715363</v>
      </c>
      <c r="G126" s="1">
        <f t="shared" si="7"/>
        <v>4.7691335502989425</v>
      </c>
      <c r="H126" s="1">
        <f t="shared" si="8"/>
        <v>1.0419507587198495</v>
      </c>
      <c r="I126" s="1">
        <f t="shared" si="10"/>
        <v>220.45986840129908</v>
      </c>
      <c r="J126" s="1">
        <f t="shared" si="9"/>
        <v>8.6722161428463664</v>
      </c>
    </row>
    <row r="127" spans="4:10" x14ac:dyDescent="0.3">
      <c r="D127">
        <v>24</v>
      </c>
      <c r="E127">
        <v>225</v>
      </c>
      <c r="F127" s="1">
        <f t="shared" si="6"/>
        <v>216.33114592567375</v>
      </c>
      <c r="G127" s="1">
        <f t="shared" si="7"/>
        <v>4.8159792539431781</v>
      </c>
      <c r="H127" s="1">
        <f t="shared" si="8"/>
        <v>1.0384995564613382</v>
      </c>
      <c r="I127" s="1">
        <f t="shared" si="10"/>
        <v>224.18999783948874</v>
      </c>
      <c r="J127" s="1">
        <f t="shared" si="9"/>
        <v>8.6688540743262479</v>
      </c>
    </row>
    <row r="128" spans="4:10" x14ac:dyDescent="0.3">
      <c r="D128" s="12">
        <v>25</v>
      </c>
      <c r="E128" s="12"/>
      <c r="F128" s="12"/>
      <c r="G128" s="12"/>
      <c r="H128" s="12"/>
      <c r="I128" s="16">
        <f t="shared" si="10"/>
        <v>229.73494455617549</v>
      </c>
      <c r="J128" s="12"/>
    </row>
    <row r="130" spans="4:10" x14ac:dyDescent="0.3">
      <c r="I130" s="6" t="s">
        <v>8</v>
      </c>
      <c r="J130" s="5">
        <f>AVERAGE(J104:J127)</f>
        <v>6.7414662587516325</v>
      </c>
    </row>
    <row r="132" spans="4:10" x14ac:dyDescent="0.3">
      <c r="D132" t="s">
        <v>4</v>
      </c>
    </row>
    <row r="133" spans="4:10" x14ac:dyDescent="0.3">
      <c r="D133" t="s">
        <v>11</v>
      </c>
      <c r="E133">
        <v>0.3</v>
      </c>
    </row>
    <row r="134" spans="4:10" x14ac:dyDescent="0.3">
      <c r="D134" t="s">
        <v>12</v>
      </c>
      <c r="E134">
        <v>0.2</v>
      </c>
    </row>
    <row r="135" spans="4:10" x14ac:dyDescent="0.3">
      <c r="D135" t="s">
        <v>13</v>
      </c>
      <c r="E135">
        <v>0.4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85"/>
  <sheetViews>
    <sheetView topLeftCell="B132" zoomScale="59" zoomScaleNormal="55" workbookViewId="0">
      <selection activeCell="H130" sqref="H130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9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150</v>
      </c>
    </row>
    <row r="6" spans="4:9" x14ac:dyDescent="0.3">
      <c r="D6">
        <v>2</v>
      </c>
      <c r="E6">
        <v>155</v>
      </c>
    </row>
    <row r="7" spans="4:9" x14ac:dyDescent="0.3">
      <c r="D7">
        <v>3</v>
      </c>
      <c r="E7">
        <v>160</v>
      </c>
    </row>
    <row r="8" spans="4:9" x14ac:dyDescent="0.3">
      <c r="D8">
        <v>4</v>
      </c>
      <c r="E8">
        <v>165</v>
      </c>
      <c r="F8" s="1"/>
      <c r="G8" s="1"/>
      <c r="I8" s="1"/>
    </row>
    <row r="9" spans="4:9" x14ac:dyDescent="0.3">
      <c r="D9">
        <v>5</v>
      </c>
      <c r="E9">
        <v>170</v>
      </c>
      <c r="F9" s="1">
        <f>AVERAGE(E5:E8)</f>
        <v>157.5</v>
      </c>
      <c r="G9" s="1">
        <f>ABS(F9-E9)</f>
        <v>12.5</v>
      </c>
      <c r="I9" s="1"/>
    </row>
    <row r="10" spans="4:9" x14ac:dyDescent="0.3">
      <c r="D10">
        <v>6</v>
      </c>
      <c r="E10">
        <v>175</v>
      </c>
      <c r="F10" s="1">
        <f t="shared" ref="F10:F40" si="0">AVERAGE(E6:E9)</f>
        <v>162.5</v>
      </c>
      <c r="G10" s="1">
        <f t="shared" ref="G10:G40" si="1">ABS(F10-E10)</f>
        <v>12.5</v>
      </c>
      <c r="I10" s="1"/>
    </row>
    <row r="11" spans="4:9" x14ac:dyDescent="0.3">
      <c r="D11">
        <v>7</v>
      </c>
      <c r="E11">
        <v>180</v>
      </c>
      <c r="F11" s="1">
        <f t="shared" si="0"/>
        <v>167.5</v>
      </c>
      <c r="G11" s="1">
        <f t="shared" si="1"/>
        <v>12.5</v>
      </c>
      <c r="I11" s="1"/>
    </row>
    <row r="12" spans="4:9" x14ac:dyDescent="0.3">
      <c r="D12">
        <v>8</v>
      </c>
      <c r="E12">
        <v>185</v>
      </c>
      <c r="F12" s="1">
        <f t="shared" si="0"/>
        <v>172.5</v>
      </c>
      <c r="G12" s="1">
        <f t="shared" si="1"/>
        <v>12.5</v>
      </c>
      <c r="I12" s="1"/>
    </row>
    <row r="13" spans="4:9" x14ac:dyDescent="0.3">
      <c r="D13">
        <v>9</v>
      </c>
      <c r="E13">
        <v>190</v>
      </c>
      <c r="F13" s="1">
        <f t="shared" si="0"/>
        <v>177.5</v>
      </c>
      <c r="G13" s="1">
        <f t="shared" si="1"/>
        <v>12.5</v>
      </c>
      <c r="I13" s="1"/>
    </row>
    <row r="14" spans="4:9" x14ac:dyDescent="0.3">
      <c r="D14">
        <v>10</v>
      </c>
      <c r="E14">
        <v>195</v>
      </c>
      <c r="F14" s="1">
        <f t="shared" si="0"/>
        <v>182.5</v>
      </c>
      <c r="G14" s="1">
        <f t="shared" si="1"/>
        <v>12.5</v>
      </c>
      <c r="I14" s="1"/>
    </row>
    <row r="15" spans="4:9" x14ac:dyDescent="0.3">
      <c r="D15">
        <v>11</v>
      </c>
      <c r="E15">
        <v>200</v>
      </c>
      <c r="F15" s="1">
        <f t="shared" si="0"/>
        <v>187.5</v>
      </c>
      <c r="G15" s="1">
        <f t="shared" si="1"/>
        <v>12.5</v>
      </c>
      <c r="I15" s="1"/>
    </row>
    <row r="16" spans="4:9" x14ac:dyDescent="0.3">
      <c r="D16">
        <v>12</v>
      </c>
      <c r="E16">
        <v>205</v>
      </c>
      <c r="F16" s="1">
        <f t="shared" si="0"/>
        <v>192.5</v>
      </c>
      <c r="G16" s="1">
        <f t="shared" si="1"/>
        <v>12.5</v>
      </c>
      <c r="I16" s="1"/>
    </row>
    <row r="17" spans="4:7" x14ac:dyDescent="0.3">
      <c r="D17">
        <v>13</v>
      </c>
      <c r="E17">
        <v>210</v>
      </c>
      <c r="F17" s="1">
        <f t="shared" si="0"/>
        <v>197.5</v>
      </c>
      <c r="G17" s="1">
        <f t="shared" si="1"/>
        <v>12.5</v>
      </c>
    </row>
    <row r="18" spans="4:7" x14ac:dyDescent="0.3">
      <c r="D18">
        <v>14</v>
      </c>
      <c r="E18">
        <v>215</v>
      </c>
      <c r="F18" s="1">
        <f t="shared" si="0"/>
        <v>202.5</v>
      </c>
      <c r="G18" s="1">
        <f t="shared" si="1"/>
        <v>12.5</v>
      </c>
    </row>
    <row r="19" spans="4:7" x14ac:dyDescent="0.3">
      <c r="D19">
        <v>15</v>
      </c>
      <c r="E19">
        <v>220</v>
      </c>
      <c r="F19" s="1">
        <f t="shared" si="0"/>
        <v>207.5</v>
      </c>
      <c r="G19" s="1">
        <f t="shared" si="1"/>
        <v>12.5</v>
      </c>
    </row>
    <row r="20" spans="4:7" x14ac:dyDescent="0.3">
      <c r="D20">
        <v>16</v>
      </c>
      <c r="E20">
        <v>225</v>
      </c>
      <c r="F20" s="1">
        <f t="shared" si="0"/>
        <v>212.5</v>
      </c>
      <c r="G20" s="1">
        <f t="shared" si="1"/>
        <v>12.5</v>
      </c>
    </row>
    <row r="21" spans="4:7" x14ac:dyDescent="0.3">
      <c r="D21">
        <v>17</v>
      </c>
      <c r="E21">
        <v>230</v>
      </c>
      <c r="F21" s="1">
        <f t="shared" si="0"/>
        <v>217.5</v>
      </c>
      <c r="G21" s="1">
        <f t="shared" si="1"/>
        <v>12.5</v>
      </c>
    </row>
    <row r="22" spans="4:7" x14ac:dyDescent="0.3">
      <c r="D22">
        <v>18</v>
      </c>
      <c r="E22">
        <v>235</v>
      </c>
      <c r="F22" s="1">
        <f t="shared" si="0"/>
        <v>222.5</v>
      </c>
      <c r="G22" s="1">
        <f t="shared" si="1"/>
        <v>12.5</v>
      </c>
    </row>
    <row r="23" spans="4:7" x14ac:dyDescent="0.3">
      <c r="D23">
        <v>19</v>
      </c>
      <c r="E23">
        <v>240</v>
      </c>
      <c r="F23" s="1">
        <f t="shared" si="0"/>
        <v>227.5</v>
      </c>
      <c r="G23" s="1">
        <f t="shared" si="1"/>
        <v>12.5</v>
      </c>
    </row>
    <row r="24" spans="4:7" x14ac:dyDescent="0.3">
      <c r="D24">
        <v>20</v>
      </c>
      <c r="E24">
        <v>245</v>
      </c>
      <c r="F24" s="1">
        <f t="shared" si="0"/>
        <v>232.5</v>
      </c>
      <c r="G24" s="1">
        <f t="shared" si="1"/>
        <v>12.5</v>
      </c>
    </row>
    <row r="25" spans="4:7" x14ac:dyDescent="0.3">
      <c r="D25">
        <v>21</v>
      </c>
      <c r="E25">
        <v>250</v>
      </c>
      <c r="F25" s="1">
        <f t="shared" si="0"/>
        <v>237.5</v>
      </c>
      <c r="G25" s="1">
        <f t="shared" si="1"/>
        <v>12.5</v>
      </c>
    </row>
    <row r="26" spans="4:7" x14ac:dyDescent="0.3">
      <c r="D26">
        <v>22</v>
      </c>
      <c r="E26">
        <v>255</v>
      </c>
      <c r="F26" s="1">
        <f t="shared" si="0"/>
        <v>242.5</v>
      </c>
      <c r="G26" s="1">
        <f t="shared" si="1"/>
        <v>12.5</v>
      </c>
    </row>
    <row r="27" spans="4:7" x14ac:dyDescent="0.3">
      <c r="D27">
        <v>23</v>
      </c>
      <c r="E27">
        <v>260</v>
      </c>
      <c r="F27" s="1">
        <f t="shared" si="0"/>
        <v>247.5</v>
      </c>
      <c r="G27" s="1">
        <f t="shared" si="1"/>
        <v>12.5</v>
      </c>
    </row>
    <row r="28" spans="4:7" x14ac:dyDescent="0.3">
      <c r="D28">
        <v>24</v>
      </c>
      <c r="E28">
        <v>265</v>
      </c>
      <c r="F28" s="1">
        <f t="shared" si="0"/>
        <v>252.5</v>
      </c>
      <c r="G28" s="1">
        <f t="shared" si="1"/>
        <v>12.5</v>
      </c>
    </row>
    <row r="29" spans="4:7" x14ac:dyDescent="0.3">
      <c r="D29">
        <v>25</v>
      </c>
      <c r="E29">
        <v>270</v>
      </c>
      <c r="F29" s="1">
        <f t="shared" si="0"/>
        <v>257.5</v>
      </c>
      <c r="G29" s="1">
        <f t="shared" si="1"/>
        <v>12.5</v>
      </c>
    </row>
    <row r="30" spans="4:7" x14ac:dyDescent="0.3">
      <c r="D30">
        <v>26</v>
      </c>
      <c r="E30">
        <v>275</v>
      </c>
      <c r="F30" s="1">
        <f t="shared" si="0"/>
        <v>262.5</v>
      </c>
      <c r="G30" s="1">
        <f t="shared" si="1"/>
        <v>12.5</v>
      </c>
    </row>
    <row r="31" spans="4:7" x14ac:dyDescent="0.3">
      <c r="D31">
        <v>27</v>
      </c>
      <c r="E31">
        <v>280</v>
      </c>
      <c r="F31" s="1">
        <f t="shared" si="0"/>
        <v>267.5</v>
      </c>
      <c r="G31" s="1">
        <f t="shared" si="1"/>
        <v>12.5</v>
      </c>
    </row>
    <row r="32" spans="4:7" x14ac:dyDescent="0.3">
      <c r="D32">
        <v>28</v>
      </c>
      <c r="E32">
        <v>285</v>
      </c>
      <c r="F32" s="1">
        <f t="shared" si="0"/>
        <v>272.5</v>
      </c>
      <c r="G32" s="1">
        <f t="shared" si="1"/>
        <v>12.5</v>
      </c>
    </row>
    <row r="33" spans="4:7" x14ac:dyDescent="0.3">
      <c r="D33">
        <v>29</v>
      </c>
      <c r="E33">
        <v>290</v>
      </c>
      <c r="F33" s="1">
        <f t="shared" si="0"/>
        <v>277.5</v>
      </c>
      <c r="G33" s="1">
        <f t="shared" si="1"/>
        <v>12.5</v>
      </c>
    </row>
    <row r="34" spans="4:7" x14ac:dyDescent="0.3">
      <c r="D34">
        <v>30</v>
      </c>
      <c r="E34">
        <v>295</v>
      </c>
      <c r="F34" s="1">
        <f t="shared" si="0"/>
        <v>282.5</v>
      </c>
      <c r="G34" s="1">
        <f t="shared" si="1"/>
        <v>12.5</v>
      </c>
    </row>
    <row r="35" spans="4:7" x14ac:dyDescent="0.3">
      <c r="D35">
        <v>31</v>
      </c>
      <c r="E35">
        <v>300</v>
      </c>
      <c r="F35" s="1">
        <f t="shared" si="0"/>
        <v>287.5</v>
      </c>
      <c r="G35" s="1">
        <f t="shared" si="1"/>
        <v>12.5</v>
      </c>
    </row>
    <row r="36" spans="4:7" x14ac:dyDescent="0.3">
      <c r="D36">
        <v>32</v>
      </c>
      <c r="E36">
        <v>305</v>
      </c>
      <c r="F36" s="1">
        <f t="shared" si="0"/>
        <v>292.5</v>
      </c>
      <c r="G36" s="1">
        <f t="shared" si="1"/>
        <v>12.5</v>
      </c>
    </row>
    <row r="37" spans="4:7" x14ac:dyDescent="0.3">
      <c r="D37">
        <v>33</v>
      </c>
      <c r="E37">
        <v>310</v>
      </c>
      <c r="F37" s="1">
        <f t="shared" si="0"/>
        <v>297.5</v>
      </c>
      <c r="G37" s="1">
        <f t="shared" si="1"/>
        <v>12.5</v>
      </c>
    </row>
    <row r="38" spans="4:7" x14ac:dyDescent="0.3">
      <c r="D38">
        <v>34</v>
      </c>
      <c r="E38">
        <v>315</v>
      </c>
      <c r="F38" s="1">
        <f t="shared" si="0"/>
        <v>302.5</v>
      </c>
      <c r="G38" s="1">
        <f t="shared" si="1"/>
        <v>12.5</v>
      </c>
    </row>
    <row r="39" spans="4:7" x14ac:dyDescent="0.3">
      <c r="D39">
        <v>35</v>
      </c>
      <c r="E39">
        <v>320</v>
      </c>
      <c r="F39" s="1">
        <f t="shared" si="0"/>
        <v>307.5</v>
      </c>
      <c r="G39" s="1">
        <f t="shared" si="1"/>
        <v>12.5</v>
      </c>
    </row>
    <row r="40" spans="4:7" x14ac:dyDescent="0.3">
      <c r="D40">
        <v>36</v>
      </c>
      <c r="E40">
        <v>325</v>
      </c>
      <c r="F40" s="1">
        <f t="shared" si="0"/>
        <v>312.5</v>
      </c>
      <c r="G40" s="1">
        <f t="shared" si="1"/>
        <v>12.5</v>
      </c>
    </row>
    <row r="42" spans="4:7" x14ac:dyDescent="0.3">
      <c r="F42" s="6" t="s">
        <v>8</v>
      </c>
      <c r="G42" s="5">
        <f>AVERAGE(G9:G40)</f>
        <v>12.5</v>
      </c>
    </row>
    <row r="45" spans="4:7" x14ac:dyDescent="0.3">
      <c r="D45" t="s">
        <v>9</v>
      </c>
      <c r="E45" t="s">
        <v>2</v>
      </c>
      <c r="F45" t="s">
        <v>3</v>
      </c>
      <c r="G45" t="s">
        <v>5</v>
      </c>
    </row>
    <row r="46" spans="4:7" x14ac:dyDescent="0.3">
      <c r="D46">
        <v>1</v>
      </c>
      <c r="E46">
        <v>150</v>
      </c>
    </row>
    <row r="47" spans="4:7" x14ac:dyDescent="0.3">
      <c r="D47">
        <v>2</v>
      </c>
      <c r="E47">
        <v>155</v>
      </c>
    </row>
    <row r="48" spans="4:7" x14ac:dyDescent="0.3">
      <c r="D48">
        <v>3</v>
      </c>
      <c r="E48">
        <v>160</v>
      </c>
    </row>
    <row r="49" spans="4:7" x14ac:dyDescent="0.3">
      <c r="D49">
        <v>4</v>
      </c>
      <c r="E49">
        <v>165</v>
      </c>
      <c r="F49" s="1"/>
    </row>
    <row r="50" spans="4:7" x14ac:dyDescent="0.3">
      <c r="D50">
        <v>5</v>
      </c>
      <c r="E50">
        <v>170</v>
      </c>
      <c r="F50" s="1"/>
    </row>
    <row r="51" spans="4:7" x14ac:dyDescent="0.3">
      <c r="D51">
        <v>6</v>
      </c>
      <c r="E51">
        <v>175</v>
      </c>
      <c r="F51" s="1"/>
    </row>
    <row r="52" spans="4:7" x14ac:dyDescent="0.3">
      <c r="D52">
        <v>7</v>
      </c>
      <c r="E52">
        <v>180</v>
      </c>
      <c r="F52" s="1"/>
    </row>
    <row r="53" spans="4:7" x14ac:dyDescent="0.3">
      <c r="D53">
        <v>8</v>
      </c>
      <c r="E53">
        <v>185</v>
      </c>
      <c r="F53" s="1"/>
    </row>
    <row r="54" spans="4:7" x14ac:dyDescent="0.3">
      <c r="D54">
        <v>9</v>
      </c>
      <c r="E54">
        <v>190</v>
      </c>
      <c r="F54" s="1">
        <f>E50*$E$86+E51*$E$87+E52*$E$88+E53*$E$89</f>
        <v>175</v>
      </c>
      <c r="G54">
        <f>ABS(E54-F54)</f>
        <v>15</v>
      </c>
    </row>
    <row r="55" spans="4:7" x14ac:dyDescent="0.3">
      <c r="D55">
        <v>10</v>
      </c>
      <c r="E55">
        <v>195</v>
      </c>
      <c r="F55" s="1">
        <f t="shared" ref="F55:F81" si="2">E51*$E$86+E52*$E$87+E53*$E$88+E54*$E$89</f>
        <v>180</v>
      </c>
      <c r="G55">
        <f t="shared" ref="G55:G81" si="3">ABS(E55-F55)</f>
        <v>15</v>
      </c>
    </row>
    <row r="56" spans="4:7" x14ac:dyDescent="0.3">
      <c r="D56">
        <v>11</v>
      </c>
      <c r="E56">
        <v>200</v>
      </c>
      <c r="F56" s="1">
        <f t="shared" si="2"/>
        <v>185</v>
      </c>
      <c r="G56">
        <f t="shared" si="3"/>
        <v>15</v>
      </c>
    </row>
    <row r="57" spans="4:7" x14ac:dyDescent="0.3">
      <c r="D57">
        <v>12</v>
      </c>
      <c r="E57">
        <v>205</v>
      </c>
      <c r="F57" s="1">
        <f t="shared" si="2"/>
        <v>190</v>
      </c>
      <c r="G57">
        <f t="shared" si="3"/>
        <v>15</v>
      </c>
    </row>
    <row r="58" spans="4:7" x14ac:dyDescent="0.3">
      <c r="D58">
        <v>13</v>
      </c>
      <c r="E58">
        <v>210</v>
      </c>
      <c r="F58" s="1">
        <f t="shared" si="2"/>
        <v>195</v>
      </c>
      <c r="G58">
        <f t="shared" si="3"/>
        <v>15</v>
      </c>
    </row>
    <row r="59" spans="4:7" x14ac:dyDescent="0.3">
      <c r="D59">
        <v>14</v>
      </c>
      <c r="E59">
        <v>215</v>
      </c>
      <c r="F59" s="1">
        <f t="shared" si="2"/>
        <v>200</v>
      </c>
      <c r="G59">
        <f t="shared" si="3"/>
        <v>15</v>
      </c>
    </row>
    <row r="60" spans="4:7" x14ac:dyDescent="0.3">
      <c r="D60">
        <v>15</v>
      </c>
      <c r="E60">
        <v>220</v>
      </c>
      <c r="F60" s="1">
        <f t="shared" si="2"/>
        <v>205</v>
      </c>
      <c r="G60">
        <f t="shared" si="3"/>
        <v>15</v>
      </c>
    </row>
    <row r="61" spans="4:7" x14ac:dyDescent="0.3">
      <c r="D61">
        <v>16</v>
      </c>
      <c r="E61">
        <v>225</v>
      </c>
      <c r="F61" s="1">
        <f t="shared" si="2"/>
        <v>210</v>
      </c>
      <c r="G61">
        <f t="shared" si="3"/>
        <v>15</v>
      </c>
    </row>
    <row r="62" spans="4:7" x14ac:dyDescent="0.3">
      <c r="D62">
        <v>17</v>
      </c>
      <c r="E62">
        <v>230</v>
      </c>
      <c r="F62" s="1">
        <f t="shared" si="2"/>
        <v>215</v>
      </c>
      <c r="G62">
        <f t="shared" si="3"/>
        <v>15</v>
      </c>
    </row>
    <row r="63" spans="4:7" x14ac:dyDescent="0.3">
      <c r="D63">
        <v>18</v>
      </c>
      <c r="E63">
        <v>235</v>
      </c>
      <c r="F63" s="1">
        <f t="shared" si="2"/>
        <v>220</v>
      </c>
      <c r="G63">
        <f t="shared" si="3"/>
        <v>15</v>
      </c>
    </row>
    <row r="64" spans="4:7" x14ac:dyDescent="0.3">
      <c r="D64">
        <v>19</v>
      </c>
      <c r="E64">
        <v>240</v>
      </c>
      <c r="F64" s="1">
        <f t="shared" si="2"/>
        <v>225</v>
      </c>
      <c r="G64">
        <f t="shared" si="3"/>
        <v>15</v>
      </c>
    </row>
    <row r="65" spans="4:7" x14ac:dyDescent="0.3">
      <c r="D65">
        <v>20</v>
      </c>
      <c r="E65">
        <v>245</v>
      </c>
      <c r="F65" s="1">
        <f t="shared" si="2"/>
        <v>230</v>
      </c>
      <c r="G65">
        <f t="shared" si="3"/>
        <v>15</v>
      </c>
    </row>
    <row r="66" spans="4:7" x14ac:dyDescent="0.3">
      <c r="D66">
        <v>21</v>
      </c>
      <c r="E66">
        <v>250</v>
      </c>
      <c r="F66" s="1">
        <f t="shared" si="2"/>
        <v>235</v>
      </c>
      <c r="G66">
        <f t="shared" si="3"/>
        <v>15</v>
      </c>
    </row>
    <row r="67" spans="4:7" x14ac:dyDescent="0.3">
      <c r="D67">
        <v>22</v>
      </c>
      <c r="E67">
        <v>255</v>
      </c>
      <c r="F67" s="1">
        <f t="shared" si="2"/>
        <v>240</v>
      </c>
      <c r="G67">
        <f t="shared" si="3"/>
        <v>15</v>
      </c>
    </row>
    <row r="68" spans="4:7" x14ac:dyDescent="0.3">
      <c r="D68">
        <v>23</v>
      </c>
      <c r="E68">
        <v>260</v>
      </c>
      <c r="F68" s="1">
        <f t="shared" si="2"/>
        <v>245</v>
      </c>
      <c r="G68">
        <f t="shared" si="3"/>
        <v>15</v>
      </c>
    </row>
    <row r="69" spans="4:7" x14ac:dyDescent="0.3">
      <c r="D69">
        <v>24</v>
      </c>
      <c r="E69">
        <v>265</v>
      </c>
      <c r="F69" s="1">
        <f t="shared" si="2"/>
        <v>250</v>
      </c>
      <c r="G69">
        <f t="shared" si="3"/>
        <v>15</v>
      </c>
    </row>
    <row r="70" spans="4:7" x14ac:dyDescent="0.3">
      <c r="D70">
        <v>25</v>
      </c>
      <c r="E70">
        <v>270</v>
      </c>
      <c r="F70" s="1">
        <f t="shared" si="2"/>
        <v>255</v>
      </c>
      <c r="G70">
        <f t="shared" si="3"/>
        <v>15</v>
      </c>
    </row>
    <row r="71" spans="4:7" x14ac:dyDescent="0.3">
      <c r="D71">
        <v>26</v>
      </c>
      <c r="E71">
        <v>275</v>
      </c>
      <c r="F71" s="1">
        <f t="shared" si="2"/>
        <v>260</v>
      </c>
      <c r="G71">
        <f t="shared" si="3"/>
        <v>15</v>
      </c>
    </row>
    <row r="72" spans="4:7" x14ac:dyDescent="0.3">
      <c r="D72">
        <v>27</v>
      </c>
      <c r="E72">
        <v>280</v>
      </c>
      <c r="F72" s="1">
        <f t="shared" si="2"/>
        <v>265</v>
      </c>
      <c r="G72">
        <f t="shared" si="3"/>
        <v>15</v>
      </c>
    </row>
    <row r="73" spans="4:7" x14ac:dyDescent="0.3">
      <c r="D73">
        <v>28</v>
      </c>
      <c r="E73">
        <v>285</v>
      </c>
      <c r="F73" s="1">
        <f t="shared" si="2"/>
        <v>270</v>
      </c>
      <c r="G73">
        <f t="shared" si="3"/>
        <v>15</v>
      </c>
    </row>
    <row r="74" spans="4:7" x14ac:dyDescent="0.3">
      <c r="D74">
        <v>29</v>
      </c>
      <c r="E74">
        <v>290</v>
      </c>
      <c r="F74" s="1">
        <f t="shared" si="2"/>
        <v>275</v>
      </c>
      <c r="G74">
        <f t="shared" si="3"/>
        <v>15</v>
      </c>
    </row>
    <row r="75" spans="4:7" x14ac:dyDescent="0.3">
      <c r="D75">
        <v>30</v>
      </c>
      <c r="E75">
        <v>295</v>
      </c>
      <c r="F75" s="1">
        <f t="shared" si="2"/>
        <v>280</v>
      </c>
      <c r="G75">
        <f t="shared" si="3"/>
        <v>15</v>
      </c>
    </row>
    <row r="76" spans="4:7" x14ac:dyDescent="0.3">
      <c r="D76">
        <v>31</v>
      </c>
      <c r="E76">
        <v>300</v>
      </c>
      <c r="F76" s="1">
        <f t="shared" si="2"/>
        <v>285</v>
      </c>
      <c r="G76">
        <f t="shared" si="3"/>
        <v>15</v>
      </c>
    </row>
    <row r="77" spans="4:7" x14ac:dyDescent="0.3">
      <c r="D77">
        <v>32</v>
      </c>
      <c r="E77">
        <v>305</v>
      </c>
      <c r="F77" s="1">
        <f t="shared" si="2"/>
        <v>290</v>
      </c>
      <c r="G77">
        <f t="shared" si="3"/>
        <v>15</v>
      </c>
    </row>
    <row r="78" spans="4:7" x14ac:dyDescent="0.3">
      <c r="D78">
        <v>33</v>
      </c>
      <c r="E78">
        <v>310</v>
      </c>
      <c r="F78" s="1">
        <f t="shared" si="2"/>
        <v>295</v>
      </c>
      <c r="G78">
        <f t="shared" si="3"/>
        <v>15</v>
      </c>
    </row>
    <row r="79" spans="4:7" x14ac:dyDescent="0.3">
      <c r="D79">
        <v>34</v>
      </c>
      <c r="E79">
        <v>315</v>
      </c>
      <c r="F79" s="1">
        <f t="shared" si="2"/>
        <v>300</v>
      </c>
      <c r="G79">
        <f t="shared" si="3"/>
        <v>15</v>
      </c>
    </row>
    <row r="80" spans="4:7" x14ac:dyDescent="0.3">
      <c r="D80">
        <v>35</v>
      </c>
      <c r="E80">
        <v>320</v>
      </c>
      <c r="F80" s="1">
        <f t="shared" si="2"/>
        <v>305</v>
      </c>
      <c r="G80">
        <f t="shared" si="3"/>
        <v>15</v>
      </c>
    </row>
    <row r="81" spans="4:8" x14ac:dyDescent="0.3">
      <c r="D81">
        <v>36</v>
      </c>
      <c r="E81">
        <v>325</v>
      </c>
      <c r="F81" s="1">
        <f t="shared" si="2"/>
        <v>310</v>
      </c>
      <c r="G81">
        <f t="shared" si="3"/>
        <v>15</v>
      </c>
    </row>
    <row r="83" spans="4:8" x14ac:dyDescent="0.3">
      <c r="F83" s="4" t="s">
        <v>8</v>
      </c>
      <c r="G83" s="4">
        <f>AVERAGE(G51:G69)</f>
        <v>15</v>
      </c>
    </row>
    <row r="85" spans="4:8" x14ac:dyDescent="0.3">
      <c r="D85" t="s">
        <v>4</v>
      </c>
    </row>
    <row r="86" spans="4:8" x14ac:dyDescent="0.3">
      <c r="D86" t="s">
        <v>6</v>
      </c>
      <c r="E86">
        <v>0.4</v>
      </c>
    </row>
    <row r="87" spans="4:8" x14ac:dyDescent="0.3">
      <c r="D87" t="s">
        <v>7</v>
      </c>
      <c r="E87">
        <v>0.3</v>
      </c>
    </row>
    <row r="88" spans="4:8" x14ac:dyDescent="0.3">
      <c r="D88" t="s">
        <v>14</v>
      </c>
      <c r="E88">
        <v>0.2</v>
      </c>
    </row>
    <row r="89" spans="4:8" x14ac:dyDescent="0.3">
      <c r="D89" t="s">
        <v>17</v>
      </c>
      <c r="E89">
        <v>0.1</v>
      </c>
    </row>
    <row r="92" spans="4:8" x14ac:dyDescent="0.3">
      <c r="D92" t="s">
        <v>9</v>
      </c>
      <c r="E92" t="s">
        <v>2</v>
      </c>
      <c r="F92" t="s">
        <v>21</v>
      </c>
      <c r="G92" t="s">
        <v>5</v>
      </c>
    </row>
    <row r="93" spans="4:8" x14ac:dyDescent="0.3">
      <c r="D93">
        <v>1</v>
      </c>
      <c r="E93">
        <v>150</v>
      </c>
      <c r="F93" s="1"/>
      <c r="G93" s="1"/>
      <c r="H93" s="3"/>
    </row>
    <row r="94" spans="4:8" x14ac:dyDescent="0.3">
      <c r="D94">
        <v>2</v>
      </c>
      <c r="E94">
        <v>155</v>
      </c>
      <c r="F94" s="1"/>
      <c r="G94" s="1"/>
      <c r="H94" s="3"/>
    </row>
    <row r="95" spans="4:8" x14ac:dyDescent="0.3">
      <c r="D95">
        <v>3</v>
      </c>
      <c r="E95">
        <v>160</v>
      </c>
      <c r="F95" s="1">
        <f>$E$134*E94+(1-$E$134)*E93</f>
        <v>150.5</v>
      </c>
      <c r="G95" s="1">
        <f>ABS(E95-F95)</f>
        <v>9.5</v>
      </c>
      <c r="H95" s="3"/>
    </row>
    <row r="96" spans="4:8" x14ac:dyDescent="0.3">
      <c r="D96">
        <v>4</v>
      </c>
      <c r="E96">
        <v>165</v>
      </c>
      <c r="F96" s="1">
        <f t="shared" ref="F96:F129" si="4">$E$134*E95+(1-$E$134)*E94</f>
        <v>155.5</v>
      </c>
      <c r="G96" s="1">
        <f>ABS(E96-F96)</f>
        <v>9.5</v>
      </c>
      <c r="H96" s="3"/>
    </row>
    <row r="97" spans="4:8" x14ac:dyDescent="0.3">
      <c r="D97">
        <v>5</v>
      </c>
      <c r="E97">
        <v>170</v>
      </c>
      <c r="F97" s="1">
        <f t="shared" si="4"/>
        <v>160.5</v>
      </c>
      <c r="G97" s="1">
        <f>ABS(E97-F97)</f>
        <v>9.5</v>
      </c>
      <c r="H97" s="3"/>
    </row>
    <row r="98" spans="4:8" x14ac:dyDescent="0.3">
      <c r="D98">
        <v>6</v>
      </c>
      <c r="E98">
        <v>175</v>
      </c>
      <c r="F98" s="1">
        <f t="shared" si="4"/>
        <v>165.5</v>
      </c>
      <c r="G98" s="1">
        <f>ABS(E98-F98)</f>
        <v>9.5</v>
      </c>
      <c r="H98" s="3"/>
    </row>
    <row r="99" spans="4:8" x14ac:dyDescent="0.3">
      <c r="D99">
        <v>7</v>
      </c>
      <c r="E99">
        <v>180</v>
      </c>
      <c r="F99" s="1">
        <f t="shared" si="4"/>
        <v>170.5</v>
      </c>
      <c r="G99" s="1">
        <f>ABS(E99-F99)</f>
        <v>9.5</v>
      </c>
      <c r="H99" s="3"/>
    </row>
    <row r="100" spans="4:8" x14ac:dyDescent="0.3">
      <c r="D100">
        <v>8</v>
      </c>
      <c r="E100">
        <v>185</v>
      </c>
      <c r="F100" s="1">
        <f t="shared" si="4"/>
        <v>175.5</v>
      </c>
      <c r="G100" s="1">
        <f>ABS(E100-F100)</f>
        <v>9.5</v>
      </c>
      <c r="H100" s="3"/>
    </row>
    <row r="101" spans="4:8" x14ac:dyDescent="0.3">
      <c r="D101">
        <v>9</v>
      </c>
      <c r="E101">
        <v>190</v>
      </c>
      <c r="F101" s="1">
        <f t="shared" si="4"/>
        <v>180.5</v>
      </c>
      <c r="G101" s="1">
        <f>ABS(E101-F101)</f>
        <v>9.5</v>
      </c>
      <c r="H101" s="3"/>
    </row>
    <row r="102" spans="4:8" x14ac:dyDescent="0.3">
      <c r="D102">
        <v>10</v>
      </c>
      <c r="E102">
        <v>195</v>
      </c>
      <c r="F102" s="1">
        <f t="shared" si="4"/>
        <v>185.5</v>
      </c>
      <c r="G102" s="1">
        <f>ABS(E102-F102)</f>
        <v>9.5</v>
      </c>
      <c r="H102" s="3"/>
    </row>
    <row r="103" spans="4:8" x14ac:dyDescent="0.3">
      <c r="D103">
        <v>11</v>
      </c>
      <c r="E103">
        <v>200</v>
      </c>
      <c r="F103" s="1">
        <f t="shared" si="4"/>
        <v>190.5</v>
      </c>
      <c r="G103" s="1">
        <f>ABS(E103-F103)</f>
        <v>9.5</v>
      </c>
      <c r="H103" s="3"/>
    </row>
    <row r="104" spans="4:8" x14ac:dyDescent="0.3">
      <c r="D104">
        <v>12</v>
      </c>
      <c r="E104">
        <v>205</v>
      </c>
      <c r="F104" s="1">
        <f t="shared" si="4"/>
        <v>195.5</v>
      </c>
      <c r="G104" s="1">
        <f>ABS(E104-F104)</f>
        <v>9.5</v>
      </c>
      <c r="H104" s="3"/>
    </row>
    <row r="105" spans="4:8" x14ac:dyDescent="0.3">
      <c r="D105">
        <v>13</v>
      </c>
      <c r="E105">
        <v>210</v>
      </c>
      <c r="F105" s="1">
        <f t="shared" si="4"/>
        <v>200.5</v>
      </c>
      <c r="G105" s="1">
        <f>ABS(E105-F105)</f>
        <v>9.5</v>
      </c>
      <c r="H105" s="3"/>
    </row>
    <row r="106" spans="4:8" x14ac:dyDescent="0.3">
      <c r="D106">
        <v>14</v>
      </c>
      <c r="E106">
        <v>215</v>
      </c>
      <c r="F106" s="1">
        <f t="shared" si="4"/>
        <v>205.5</v>
      </c>
      <c r="G106" s="1">
        <f>ABS(E106-F106)</f>
        <v>9.5</v>
      </c>
      <c r="H106" s="3"/>
    </row>
    <row r="107" spans="4:8" x14ac:dyDescent="0.3">
      <c r="D107">
        <v>15</v>
      </c>
      <c r="E107">
        <v>220</v>
      </c>
      <c r="F107" s="1">
        <f t="shared" si="4"/>
        <v>210.5</v>
      </c>
      <c r="G107" s="1">
        <f>ABS(E107-F107)</f>
        <v>9.5</v>
      </c>
      <c r="H107" s="3"/>
    </row>
    <row r="108" spans="4:8" x14ac:dyDescent="0.3">
      <c r="D108">
        <v>16</v>
      </c>
      <c r="E108">
        <v>225</v>
      </c>
      <c r="F108" s="1">
        <f t="shared" si="4"/>
        <v>215.5</v>
      </c>
      <c r="G108" s="1">
        <f>ABS(E108-F108)</f>
        <v>9.5</v>
      </c>
      <c r="H108" s="3"/>
    </row>
    <row r="109" spans="4:8" x14ac:dyDescent="0.3">
      <c r="D109">
        <v>17</v>
      </c>
      <c r="E109">
        <v>230</v>
      </c>
      <c r="F109" s="1">
        <f t="shared" si="4"/>
        <v>220.5</v>
      </c>
      <c r="G109" s="1">
        <f>ABS(E109-F109)</f>
        <v>9.5</v>
      </c>
      <c r="H109" s="3"/>
    </row>
    <row r="110" spans="4:8" x14ac:dyDescent="0.3">
      <c r="D110">
        <v>18</v>
      </c>
      <c r="E110">
        <v>235</v>
      </c>
      <c r="F110" s="1">
        <f t="shared" si="4"/>
        <v>225.5</v>
      </c>
      <c r="G110" s="1">
        <f>ABS(E110-F110)</f>
        <v>9.5</v>
      </c>
      <c r="H110" s="3"/>
    </row>
    <row r="111" spans="4:8" x14ac:dyDescent="0.3">
      <c r="D111">
        <v>19</v>
      </c>
      <c r="E111">
        <v>240</v>
      </c>
      <c r="F111" s="1">
        <f t="shared" si="4"/>
        <v>230.5</v>
      </c>
      <c r="G111" s="1">
        <f>ABS(E111-F111)</f>
        <v>9.5</v>
      </c>
      <c r="H111" s="3"/>
    </row>
    <row r="112" spans="4:8" x14ac:dyDescent="0.3">
      <c r="D112">
        <v>20</v>
      </c>
      <c r="E112">
        <v>245</v>
      </c>
      <c r="F112" s="1">
        <f t="shared" si="4"/>
        <v>235.5</v>
      </c>
      <c r="G112" s="1">
        <f>ABS(E112-F112)</f>
        <v>9.5</v>
      </c>
      <c r="H112" s="3"/>
    </row>
    <row r="113" spans="4:10" x14ac:dyDescent="0.3">
      <c r="D113">
        <v>21</v>
      </c>
      <c r="E113">
        <v>250</v>
      </c>
      <c r="F113" s="1">
        <f t="shared" si="4"/>
        <v>240.5</v>
      </c>
      <c r="G113" s="1">
        <f>ABS(E113-F113)</f>
        <v>9.5</v>
      </c>
      <c r="H113" s="3"/>
    </row>
    <row r="114" spans="4:10" x14ac:dyDescent="0.3">
      <c r="D114">
        <v>22</v>
      </c>
      <c r="E114">
        <v>255</v>
      </c>
      <c r="F114" s="1">
        <f t="shared" si="4"/>
        <v>245.5</v>
      </c>
      <c r="G114" s="1">
        <f>ABS(E114-F114)</f>
        <v>9.5</v>
      </c>
      <c r="H114" s="3"/>
    </row>
    <row r="115" spans="4:10" x14ac:dyDescent="0.3">
      <c r="D115">
        <v>23</v>
      </c>
      <c r="E115">
        <v>260</v>
      </c>
      <c r="F115" s="1">
        <f t="shared" si="4"/>
        <v>250.5</v>
      </c>
      <c r="G115" s="1">
        <f>ABS(E115-F115)</f>
        <v>9.5</v>
      </c>
      <c r="H115" s="3"/>
    </row>
    <row r="116" spans="4:10" x14ac:dyDescent="0.3">
      <c r="D116">
        <v>24</v>
      </c>
      <c r="E116">
        <v>265</v>
      </c>
      <c r="F116" s="1">
        <f t="shared" si="4"/>
        <v>255.5</v>
      </c>
      <c r="G116" s="1">
        <f>ABS(E116-F116)</f>
        <v>9.5</v>
      </c>
      <c r="H116" s="3"/>
      <c r="J116" s="5"/>
    </row>
    <row r="117" spans="4:10" x14ac:dyDescent="0.3">
      <c r="D117">
        <v>25</v>
      </c>
      <c r="E117">
        <v>270</v>
      </c>
      <c r="F117" s="1">
        <f t="shared" si="4"/>
        <v>260.5</v>
      </c>
      <c r="G117" s="1">
        <f>ABS(E117-F117)</f>
        <v>9.5</v>
      </c>
      <c r="H117" s="3"/>
    </row>
    <row r="118" spans="4:10" x14ac:dyDescent="0.3">
      <c r="D118">
        <v>26</v>
      </c>
      <c r="E118">
        <v>275</v>
      </c>
      <c r="F118" s="1">
        <f t="shared" si="4"/>
        <v>265.5</v>
      </c>
      <c r="G118" s="1">
        <f>ABS(E118-F118)</f>
        <v>9.5</v>
      </c>
      <c r="H118" s="3"/>
    </row>
    <row r="119" spans="4:10" x14ac:dyDescent="0.3">
      <c r="D119">
        <v>27</v>
      </c>
      <c r="E119">
        <v>280</v>
      </c>
      <c r="F119" s="1">
        <f t="shared" si="4"/>
        <v>270.5</v>
      </c>
      <c r="G119" s="1">
        <f>ABS(E119-F119)</f>
        <v>9.5</v>
      </c>
      <c r="H119" s="3"/>
    </row>
    <row r="120" spans="4:10" x14ac:dyDescent="0.3">
      <c r="D120">
        <v>28</v>
      </c>
      <c r="E120">
        <v>285</v>
      </c>
      <c r="F120" s="1">
        <f t="shared" si="4"/>
        <v>275.5</v>
      </c>
      <c r="G120" s="1">
        <f>ABS(E120-F120)</f>
        <v>9.5</v>
      </c>
      <c r="H120" s="3"/>
    </row>
    <row r="121" spans="4:10" x14ac:dyDescent="0.3">
      <c r="D121">
        <v>29</v>
      </c>
      <c r="E121">
        <v>290</v>
      </c>
      <c r="F121" s="1">
        <f t="shared" si="4"/>
        <v>280.5</v>
      </c>
      <c r="G121" s="1">
        <f>ABS(E121-F121)</f>
        <v>9.5</v>
      </c>
      <c r="H121" s="3"/>
    </row>
    <row r="122" spans="4:10" x14ac:dyDescent="0.3">
      <c r="D122">
        <v>30</v>
      </c>
      <c r="E122">
        <v>295</v>
      </c>
      <c r="F122" s="1">
        <f t="shared" si="4"/>
        <v>285.5</v>
      </c>
      <c r="G122" s="1">
        <f>ABS(E122-F122)</f>
        <v>9.5</v>
      </c>
      <c r="H122" s="3"/>
    </row>
    <row r="123" spans="4:10" x14ac:dyDescent="0.3">
      <c r="D123">
        <v>31</v>
      </c>
      <c r="E123">
        <v>300</v>
      </c>
      <c r="F123" s="1">
        <f t="shared" si="4"/>
        <v>290.5</v>
      </c>
      <c r="G123" s="1">
        <f>ABS(E123-F123)</f>
        <v>9.5</v>
      </c>
      <c r="H123" s="3"/>
    </row>
    <row r="124" spans="4:10" x14ac:dyDescent="0.3">
      <c r="D124">
        <v>32</v>
      </c>
      <c r="E124">
        <v>305</v>
      </c>
      <c r="F124" s="1">
        <f t="shared" si="4"/>
        <v>295.5</v>
      </c>
      <c r="G124" s="1">
        <f>ABS(E124-F124)</f>
        <v>9.5</v>
      </c>
      <c r="H124" s="3"/>
    </row>
    <row r="125" spans="4:10" x14ac:dyDescent="0.3">
      <c r="D125">
        <v>33</v>
      </c>
      <c r="E125">
        <v>310</v>
      </c>
      <c r="F125" s="1">
        <f t="shared" si="4"/>
        <v>300.5</v>
      </c>
      <c r="G125" s="1">
        <f>ABS(E125-F125)</f>
        <v>9.5</v>
      </c>
      <c r="H125" s="3"/>
    </row>
    <row r="126" spans="4:10" x14ac:dyDescent="0.3">
      <c r="D126">
        <v>34</v>
      </c>
      <c r="E126">
        <v>315</v>
      </c>
      <c r="F126" s="1">
        <f t="shared" si="4"/>
        <v>305.5</v>
      </c>
      <c r="G126" s="1">
        <f>ABS(E126-F126)</f>
        <v>9.5</v>
      </c>
      <c r="H126" s="3"/>
    </row>
    <row r="127" spans="4:10" x14ac:dyDescent="0.3">
      <c r="D127">
        <v>35</v>
      </c>
      <c r="E127">
        <v>320</v>
      </c>
      <c r="F127" s="1">
        <f t="shared" si="4"/>
        <v>310.5</v>
      </c>
      <c r="G127" s="1">
        <f>ABS(E127-F127)</f>
        <v>9.5</v>
      </c>
      <c r="H127" s="3"/>
    </row>
    <row r="128" spans="4:10" x14ac:dyDescent="0.3">
      <c r="D128">
        <v>36</v>
      </c>
      <c r="E128">
        <v>325</v>
      </c>
      <c r="F128" s="1">
        <f t="shared" si="4"/>
        <v>315.5</v>
      </c>
      <c r="G128" s="1">
        <f>ABS(E128-F128)</f>
        <v>9.5</v>
      </c>
      <c r="H128" s="3"/>
    </row>
    <row r="129" spans="4:10" x14ac:dyDescent="0.3">
      <c r="D129" s="29">
        <v>37</v>
      </c>
      <c r="E129" s="29"/>
      <c r="F129" s="35">
        <f t="shared" si="4"/>
        <v>320.5</v>
      </c>
      <c r="G129" s="31"/>
      <c r="H129" s="32"/>
      <c r="I129" s="29"/>
    </row>
    <row r="132" spans="4:10" x14ac:dyDescent="0.3">
      <c r="F132" s="9" t="s">
        <v>8</v>
      </c>
      <c r="G132" s="10">
        <f>AVERAGE(G95:G128)</f>
        <v>9.5</v>
      </c>
    </row>
    <row r="133" spans="4:10" x14ac:dyDescent="0.3">
      <c r="D133" t="s">
        <v>4</v>
      </c>
    </row>
    <row r="134" spans="4:10" x14ac:dyDescent="0.3">
      <c r="D134" t="s">
        <v>11</v>
      </c>
      <c r="E134">
        <v>0.1</v>
      </c>
    </row>
    <row r="136" spans="4:10" x14ac:dyDescent="0.3">
      <c r="G136" s="3"/>
    </row>
    <row r="138" spans="4:10" x14ac:dyDescent="0.3">
      <c r="D138" t="s">
        <v>9</v>
      </c>
      <c r="E138" t="s">
        <v>2</v>
      </c>
      <c r="F138" t="s">
        <v>22</v>
      </c>
      <c r="G138" t="s">
        <v>10</v>
      </c>
      <c r="H138" t="s">
        <v>16</v>
      </c>
      <c r="I138" t="s">
        <v>15</v>
      </c>
      <c r="J138" t="s">
        <v>5</v>
      </c>
    </row>
    <row r="139" spans="4:10" x14ac:dyDescent="0.3">
      <c r="D139">
        <v>-2</v>
      </c>
      <c r="F139" s="7"/>
      <c r="G139" s="7"/>
      <c r="H139" s="7">
        <v>1</v>
      </c>
      <c r="I139" s="1"/>
    </row>
    <row r="140" spans="4:10" x14ac:dyDescent="0.3">
      <c r="D140">
        <v>-1</v>
      </c>
      <c r="F140" s="1"/>
      <c r="G140" s="7"/>
      <c r="H140" s="7">
        <v>1</v>
      </c>
      <c r="I140" s="1"/>
    </row>
    <row r="141" spans="4:10" x14ac:dyDescent="0.3">
      <c r="D141">
        <v>0</v>
      </c>
      <c r="F141" s="1"/>
      <c r="G141" s="7"/>
      <c r="H141" s="7">
        <v>1</v>
      </c>
      <c r="I141" s="1"/>
    </row>
    <row r="142" spans="4:10" x14ac:dyDescent="0.3">
      <c r="D142">
        <v>1</v>
      </c>
      <c r="E142">
        <v>150</v>
      </c>
      <c r="F142" s="1">
        <f>E142</f>
        <v>150</v>
      </c>
      <c r="G142" s="7">
        <v>0</v>
      </c>
      <c r="H142" s="1">
        <v>1</v>
      </c>
      <c r="I142" s="1"/>
      <c r="J142">
        <f>ABS(E142-F142)</f>
        <v>0</v>
      </c>
    </row>
    <row r="143" spans="4:10" x14ac:dyDescent="0.3">
      <c r="D143">
        <v>2</v>
      </c>
      <c r="E143">
        <v>155</v>
      </c>
      <c r="F143" s="1">
        <f>$E$183*E143/H139+(1-$E$183)*(F142+G142)</f>
        <v>150.5</v>
      </c>
      <c r="G143" s="1">
        <f>$E$184*(F143-F142)+(1-$E$184)*G142</f>
        <v>0.1</v>
      </c>
      <c r="H143" s="1">
        <f>$E$185*E143/F143+(1-$E$185)*H139</f>
        <v>1.0089700996677742</v>
      </c>
      <c r="I143" s="1">
        <f>(F142+$D$142*G142)*H139</f>
        <v>150</v>
      </c>
      <c r="J143" s="1">
        <f>ABS(E143-F143)</f>
        <v>4.5</v>
      </c>
    </row>
    <row r="144" spans="4:10" x14ac:dyDescent="0.3">
      <c r="D144">
        <v>3</v>
      </c>
      <c r="E144">
        <v>160</v>
      </c>
      <c r="F144" s="1">
        <f t="shared" ref="F144:F177" si="5">$E$183*E144/H140+(1-$E$183)*(F143+G143)</f>
        <v>151.54</v>
      </c>
      <c r="G144" s="1">
        <f t="shared" ref="G144:G177" si="6">$E$184*(F144-F143)+(1-$E$184)*G143</f>
        <v>0.28799999999999842</v>
      </c>
      <c r="H144" s="1">
        <f t="shared" ref="H144:H177" si="7">$E$185*E144/F144+(1-$E$185)*H140</f>
        <v>1.0167480533192557</v>
      </c>
      <c r="I144" s="1">
        <f>(F143+$D$142*G143)*H140</f>
        <v>150.6</v>
      </c>
      <c r="J144" s="1">
        <f t="shared" ref="J144:J177" si="8">ABS(E144-F144)</f>
        <v>8.460000000000008</v>
      </c>
    </row>
    <row r="145" spans="4:10" x14ac:dyDescent="0.3">
      <c r="D145">
        <v>4</v>
      </c>
      <c r="E145">
        <v>165</v>
      </c>
      <c r="F145" s="1">
        <f t="shared" si="5"/>
        <v>153.14520000000002</v>
      </c>
      <c r="G145" s="1">
        <f t="shared" si="6"/>
        <v>0.5514400000000037</v>
      </c>
      <c r="H145" s="1">
        <f t="shared" si="7"/>
        <v>1.0232226671159135</v>
      </c>
      <c r="I145" s="1">
        <f t="shared" ref="I145:I178" si="9">(F144+$D$142*G144)*H141</f>
        <v>151.828</v>
      </c>
      <c r="J145" s="1">
        <f t="shared" si="8"/>
        <v>11.854799999999983</v>
      </c>
    </row>
    <row r="146" spans="4:10" x14ac:dyDescent="0.3">
      <c r="D146">
        <v>5</v>
      </c>
      <c r="E146">
        <v>170</v>
      </c>
      <c r="F146" s="1">
        <f t="shared" si="5"/>
        <v>155.32697600000003</v>
      </c>
      <c r="G146" s="1">
        <f t="shared" si="6"/>
        <v>0.8775072000000057</v>
      </c>
      <c r="H146" s="1">
        <f t="shared" si="7"/>
        <v>1.0283396182257483</v>
      </c>
      <c r="I146" s="1">
        <f t="shared" si="9"/>
        <v>153.69664000000003</v>
      </c>
      <c r="J146" s="1">
        <f t="shared" si="8"/>
        <v>14.67302399999997</v>
      </c>
    </row>
    <row r="147" spans="4:10" x14ac:dyDescent="0.3">
      <c r="D147">
        <v>6</v>
      </c>
      <c r="E147">
        <v>175</v>
      </c>
      <c r="F147" s="1">
        <f t="shared" si="5"/>
        <v>157.92845371437605</v>
      </c>
      <c r="G147" s="1">
        <f t="shared" si="6"/>
        <v>1.2223013028752079</v>
      </c>
      <c r="H147" s="1">
        <f t="shared" si="7"/>
        <v>1.0387080828124864</v>
      </c>
      <c r="I147" s="1">
        <f t="shared" si="9"/>
        <v>157.60565298285718</v>
      </c>
      <c r="J147" s="1">
        <f t="shared" si="8"/>
        <v>17.071546285623953</v>
      </c>
    </row>
    <row r="148" spans="4:10" x14ac:dyDescent="0.3">
      <c r="D148">
        <v>7</v>
      </c>
      <c r="E148">
        <v>180</v>
      </c>
      <c r="F148" s="1">
        <f t="shared" si="5"/>
        <v>160.93918033978397</v>
      </c>
      <c r="G148" s="1">
        <f t="shared" si="6"/>
        <v>1.5799863673817516</v>
      </c>
      <c r="H148" s="1">
        <f t="shared" si="7"/>
        <v>1.0472541146503307</v>
      </c>
      <c r="I148" s="1">
        <f t="shared" si="9"/>
        <v>161.81622034807995</v>
      </c>
      <c r="J148" s="1">
        <f t="shared" si="8"/>
        <v>19.060819660216026</v>
      </c>
    </row>
    <row r="149" spans="4:10" x14ac:dyDescent="0.3">
      <c r="D149">
        <v>8</v>
      </c>
      <c r="E149">
        <v>185</v>
      </c>
      <c r="F149" s="1">
        <f t="shared" si="5"/>
        <v>164.34738116972895</v>
      </c>
      <c r="G149" s="1">
        <f t="shared" si="6"/>
        <v>1.9456292598943961</v>
      </c>
      <c r="H149" s="1">
        <f t="shared" si="7"/>
        <v>1.0539551938884701</v>
      </c>
      <c r="I149" s="1">
        <f t="shared" si="9"/>
        <v>166.2932952155619</v>
      </c>
      <c r="J149" s="1">
        <f t="shared" si="8"/>
        <v>20.652618830271052</v>
      </c>
    </row>
    <row r="150" spans="4:10" x14ac:dyDescent="0.3">
      <c r="D150">
        <v>9</v>
      </c>
      <c r="E150">
        <v>190</v>
      </c>
      <c r="F150" s="1">
        <f t="shared" si="5"/>
        <v>168.14009565366271</v>
      </c>
      <c r="G150" s="1">
        <f t="shared" si="6"/>
        <v>2.3150463047022698</v>
      </c>
      <c r="H150" s="1">
        <f t="shared" si="7"/>
        <v>1.0588407515109652</v>
      </c>
      <c r="I150" s="1">
        <f t="shared" si="9"/>
        <v>171.00569085880923</v>
      </c>
      <c r="J150" s="1">
        <f t="shared" si="8"/>
        <v>21.859904346337288</v>
      </c>
    </row>
    <row r="151" spans="4:10" x14ac:dyDescent="0.3">
      <c r="D151">
        <v>10</v>
      </c>
      <c r="E151">
        <v>195</v>
      </c>
      <c r="F151" s="1">
        <f t="shared" si="5"/>
        <v>172.18294850843074</v>
      </c>
      <c r="G151" s="1">
        <f t="shared" si="6"/>
        <v>2.6606076147154214</v>
      </c>
      <c r="H151" s="1">
        <f t="shared" si="7"/>
        <v>1.0668505553425394</v>
      </c>
      <c r="I151" s="1">
        <f t="shared" si="9"/>
        <v>177.05313370910349</v>
      </c>
      <c r="J151" s="1">
        <f t="shared" si="8"/>
        <v>22.817051491569259</v>
      </c>
    </row>
    <row r="152" spans="4:10" x14ac:dyDescent="0.3">
      <c r="D152">
        <v>11</v>
      </c>
      <c r="E152">
        <v>200</v>
      </c>
      <c r="F152" s="1">
        <f t="shared" si="5"/>
        <v>176.45676214388166</v>
      </c>
      <c r="G152" s="1">
        <f t="shared" si="6"/>
        <v>2.9832488188625215</v>
      </c>
      <c r="H152" s="1">
        <f t="shared" si="7"/>
        <v>1.0731045206119008</v>
      </c>
      <c r="I152" s="1">
        <f t="shared" si="9"/>
        <v>183.10563357006083</v>
      </c>
      <c r="J152" s="1">
        <f t="shared" si="8"/>
        <v>23.543237856118338</v>
      </c>
    </row>
    <row r="153" spans="4:10" x14ac:dyDescent="0.3">
      <c r="D153">
        <v>12</v>
      </c>
      <c r="E153">
        <v>205</v>
      </c>
      <c r="F153" s="1">
        <f t="shared" si="5"/>
        <v>180.94655208958571</v>
      </c>
      <c r="G153" s="1">
        <f t="shared" si="6"/>
        <v>3.2845570442308265</v>
      </c>
      <c r="H153" s="1">
        <f t="shared" si="7"/>
        <v>1.077648005015198</v>
      </c>
      <c r="I153" s="1">
        <f t="shared" si="9"/>
        <v>189.12173154558826</v>
      </c>
      <c r="J153" s="1">
        <f t="shared" si="8"/>
        <v>24.053447910414292</v>
      </c>
    </row>
    <row r="154" spans="4:10" x14ac:dyDescent="0.3">
      <c r="D154">
        <v>13</v>
      </c>
      <c r="E154">
        <v>210</v>
      </c>
      <c r="F154" s="1">
        <f t="shared" si="5"/>
        <v>185.641008963583</v>
      </c>
      <c r="G154" s="1">
        <f t="shared" si="6"/>
        <v>3.5665370101841209</v>
      </c>
      <c r="H154" s="1">
        <f t="shared" si="7"/>
        <v>1.0805531974291753</v>
      </c>
      <c r="I154" s="1">
        <f t="shared" si="9"/>
        <v>195.07140604694897</v>
      </c>
      <c r="J154" s="1">
        <f t="shared" si="8"/>
        <v>24.358991036416995</v>
      </c>
    </row>
    <row r="155" spans="4:10" x14ac:dyDescent="0.3">
      <c r="D155">
        <v>14</v>
      </c>
      <c r="E155">
        <v>215</v>
      </c>
      <c r="F155" s="1">
        <f t="shared" si="5"/>
        <v>190.43956712584568</v>
      </c>
      <c r="G155" s="1">
        <f t="shared" si="6"/>
        <v>3.8129412405998329</v>
      </c>
      <c r="H155" s="1">
        <f t="shared" si="7"/>
        <v>1.0854855095662825</v>
      </c>
      <c r="I155" s="1">
        <f t="shared" si="9"/>
        <v>201.85617549711253</v>
      </c>
      <c r="J155" s="1">
        <f t="shared" si="8"/>
        <v>24.560432874154316</v>
      </c>
    </row>
    <row r="156" spans="4:10" x14ac:dyDescent="0.3">
      <c r="D156">
        <v>15</v>
      </c>
      <c r="E156">
        <v>220</v>
      </c>
      <c r="F156" s="1">
        <f t="shared" si="5"/>
        <v>195.32852239024089</v>
      </c>
      <c r="G156" s="1">
        <f t="shared" si="6"/>
        <v>4.0281440453589079</v>
      </c>
      <c r="H156" s="1">
        <f t="shared" si="7"/>
        <v>1.0890654455573539</v>
      </c>
      <c r="I156" s="1">
        <f t="shared" si="9"/>
        <v>208.45324486823375</v>
      </c>
      <c r="J156" s="1">
        <f t="shared" si="8"/>
        <v>24.671477609759108</v>
      </c>
    </row>
    <row r="157" spans="4:10" x14ac:dyDescent="0.3">
      <c r="D157">
        <v>16</v>
      </c>
      <c r="E157">
        <v>225</v>
      </c>
      <c r="F157" s="1">
        <f t="shared" si="5"/>
        <v>200.29980242080975</v>
      </c>
      <c r="G157" s="1">
        <f t="shared" si="6"/>
        <v>4.216771242400899</v>
      </c>
      <c r="H157" s="1">
        <f t="shared" si="7"/>
        <v>1.091348444165495</v>
      </c>
      <c r="I157" s="1">
        <f t="shared" si="9"/>
        <v>214.83631387080442</v>
      </c>
      <c r="J157" s="1">
        <f t="shared" si="8"/>
        <v>24.700197579190245</v>
      </c>
    </row>
    <row r="158" spans="4:10" x14ac:dyDescent="0.3">
      <c r="D158">
        <v>17</v>
      </c>
      <c r="E158">
        <v>230</v>
      </c>
      <c r="F158" s="1">
        <f t="shared" si="5"/>
        <v>205.35030979229643</v>
      </c>
      <c r="G158" s="1">
        <f t="shared" si="6"/>
        <v>4.3835184682180541</v>
      </c>
      <c r="H158" s="1">
        <f t="shared" si="7"/>
        <v>1.0923984186548896</v>
      </c>
      <c r="I158" s="1">
        <f t="shared" si="9"/>
        <v>220.99103759904176</v>
      </c>
      <c r="J158" s="1">
        <f t="shared" si="8"/>
        <v>24.649690207703571</v>
      </c>
    </row>
    <row r="159" spans="4:10" x14ac:dyDescent="0.3">
      <c r="D159">
        <v>18</v>
      </c>
      <c r="E159">
        <v>235</v>
      </c>
      <c r="F159" s="1">
        <f t="shared" si="5"/>
        <v>210.40974410579184</v>
      </c>
      <c r="G159" s="1">
        <f t="shared" si="6"/>
        <v>4.5187016372735265</v>
      </c>
      <c r="H159" s="1">
        <f t="shared" si="7"/>
        <v>1.0949003849034629</v>
      </c>
      <c r="I159" s="1">
        <f t="shared" si="9"/>
        <v>227.66303144265174</v>
      </c>
      <c r="J159" s="1">
        <f t="shared" si="8"/>
        <v>24.590255894208155</v>
      </c>
    </row>
    <row r="160" spans="4:10" x14ac:dyDescent="0.3">
      <c r="D160">
        <v>19</v>
      </c>
      <c r="E160">
        <v>240</v>
      </c>
      <c r="F160" s="1">
        <f t="shared" si="5"/>
        <v>215.47284429120265</v>
      </c>
      <c r="G160" s="1">
        <f t="shared" si="6"/>
        <v>4.6275813469009819</v>
      </c>
      <c r="H160" s="1">
        <f t="shared" si="7"/>
        <v>1.0964946473818951</v>
      </c>
      <c r="I160" s="1">
        <f t="shared" si="9"/>
        <v>234.07114352612103</v>
      </c>
      <c r="J160" s="1">
        <f t="shared" si="8"/>
        <v>24.527155708797352</v>
      </c>
    </row>
    <row r="161" spans="4:10" x14ac:dyDescent="0.3">
      <c r="D161">
        <v>20</v>
      </c>
      <c r="E161">
        <v>245</v>
      </c>
      <c r="F161" s="1">
        <f t="shared" si="5"/>
        <v>220.53967516883972</v>
      </c>
      <c r="G161" s="1">
        <f t="shared" si="6"/>
        <v>4.7154312530481999</v>
      </c>
      <c r="H161" s="1">
        <f t="shared" si="7"/>
        <v>1.0972172774596678</v>
      </c>
      <c r="I161" s="1">
        <f t="shared" si="9"/>
        <v>240.20625708030761</v>
      </c>
      <c r="J161" s="1">
        <f t="shared" si="8"/>
        <v>24.460324831160278</v>
      </c>
    </row>
    <row r="162" spans="4:10" x14ac:dyDescent="0.3">
      <c r="D162">
        <v>21</v>
      </c>
      <c r="E162">
        <v>250</v>
      </c>
      <c r="F162" s="1">
        <f t="shared" si="5"/>
        <v>225.6150188754076</v>
      </c>
      <c r="G162" s="1">
        <f t="shared" si="6"/>
        <v>4.7874137437521362</v>
      </c>
      <c r="H162" s="1">
        <f t="shared" si="7"/>
        <v>1.0971035710512367</v>
      </c>
      <c r="I162" s="1">
        <f t="shared" si="9"/>
        <v>246.06832204920923</v>
      </c>
      <c r="J162" s="1">
        <f t="shared" si="8"/>
        <v>24.3849811245924</v>
      </c>
    </row>
    <row r="163" spans="4:10" x14ac:dyDescent="0.3">
      <c r="D163">
        <v>22</v>
      </c>
      <c r="E163">
        <v>255</v>
      </c>
      <c r="F163" s="1">
        <f t="shared" si="5"/>
        <v>230.65197932498435</v>
      </c>
      <c r="G163" s="1">
        <f t="shared" si="6"/>
        <v>4.8373230849170596</v>
      </c>
      <c r="H163" s="1">
        <f t="shared" si="7"/>
        <v>1.0980987867539811</v>
      </c>
      <c r="I163" s="1">
        <f t="shared" si="9"/>
        <v>252.26771215741215</v>
      </c>
      <c r="J163" s="1">
        <f t="shared" si="8"/>
        <v>24.348020675015647</v>
      </c>
    </row>
    <row r="164" spans="4:10" x14ac:dyDescent="0.3">
      <c r="D164">
        <v>23</v>
      </c>
      <c r="E164">
        <v>260</v>
      </c>
      <c r="F164" s="1">
        <f t="shared" si="5"/>
        <v>235.65229822534971</v>
      </c>
      <c r="G164" s="1">
        <f t="shared" si="6"/>
        <v>4.8699222480067199</v>
      </c>
      <c r="H164" s="1">
        <f t="shared" si="7"/>
        <v>1.0985423885218397</v>
      </c>
      <c r="I164" s="1">
        <f t="shared" si="9"/>
        <v>258.21275960815331</v>
      </c>
      <c r="J164" s="1">
        <f t="shared" si="8"/>
        <v>24.34770177465029</v>
      </c>
    </row>
    <row r="165" spans="4:10" x14ac:dyDescent="0.3">
      <c r="D165">
        <v>24</v>
      </c>
      <c r="E165">
        <v>265</v>
      </c>
      <c r="F165" s="1">
        <f t="shared" si="5"/>
        <v>240.62200600409514</v>
      </c>
      <c r="G165" s="1">
        <f t="shared" si="6"/>
        <v>4.8898793541544618</v>
      </c>
      <c r="H165" s="1">
        <f t="shared" si="7"/>
        <v>1.098445815561814</v>
      </c>
      <c r="I165" s="1">
        <f t="shared" si="9"/>
        <v>263.9051359163301</v>
      </c>
      <c r="J165" s="1">
        <f t="shared" si="8"/>
        <v>24.377993995904859</v>
      </c>
    </row>
    <row r="166" spans="4:10" x14ac:dyDescent="0.3">
      <c r="D166">
        <v>25</v>
      </c>
      <c r="E166">
        <v>270</v>
      </c>
      <c r="F166" s="1">
        <f t="shared" si="5"/>
        <v>245.57095305751173</v>
      </c>
      <c r="G166" s="1">
        <f t="shared" si="6"/>
        <v>4.9016928940068878</v>
      </c>
      <c r="H166" s="1">
        <f t="shared" si="7"/>
        <v>1.0978160703678945</v>
      </c>
      <c r="I166" s="1">
        <f t="shared" si="9"/>
        <v>269.35196616205747</v>
      </c>
      <c r="J166" s="1">
        <f t="shared" si="8"/>
        <v>24.42904694248827</v>
      </c>
    </row>
    <row r="167" spans="4:10" x14ac:dyDescent="0.3">
      <c r="D167">
        <v>26</v>
      </c>
      <c r="E167">
        <v>275</v>
      </c>
      <c r="F167" s="1">
        <f t="shared" si="5"/>
        <v>250.468665559686</v>
      </c>
      <c r="G167" s="1">
        <f t="shared" si="6"/>
        <v>4.9008968156403654</v>
      </c>
      <c r="H167" s="1">
        <f t="shared" si="7"/>
        <v>1.0980516697572598</v>
      </c>
      <c r="I167" s="1">
        <f t="shared" si="9"/>
        <v>275.04370863442205</v>
      </c>
      <c r="J167" s="1">
        <f t="shared" si="8"/>
        <v>24.531334440313998</v>
      </c>
    </row>
    <row r="168" spans="4:10" x14ac:dyDescent="0.3">
      <c r="D168">
        <v>27</v>
      </c>
      <c r="E168">
        <v>280</v>
      </c>
      <c r="F168" s="1">
        <f t="shared" si="5"/>
        <v>255.32092619950373</v>
      </c>
      <c r="G168" s="1">
        <f t="shared" si="6"/>
        <v>4.8911695804758377</v>
      </c>
      <c r="H168" s="1">
        <f t="shared" si="7"/>
        <v>1.0979773818293186</v>
      </c>
      <c r="I168" s="1">
        <f t="shared" si="9"/>
        <v>280.53428900756796</v>
      </c>
      <c r="J168" s="1">
        <f t="shared" si="8"/>
        <v>24.679073800496269</v>
      </c>
    </row>
    <row r="169" spans="4:10" x14ac:dyDescent="0.3">
      <c r="D169">
        <v>28</v>
      </c>
      <c r="E169">
        <v>285</v>
      </c>
      <c r="F169" s="1">
        <f t="shared" si="5"/>
        <v>260.13663572939305</v>
      </c>
      <c r="G169" s="1">
        <f t="shared" si="6"/>
        <v>4.8760775703585342</v>
      </c>
      <c r="H169" s="1">
        <f t="shared" si="7"/>
        <v>1.0975854996099434</v>
      </c>
      <c r="I169" s="1">
        <f t="shared" si="9"/>
        <v>285.82888776808852</v>
      </c>
      <c r="J169" s="1">
        <f t="shared" si="8"/>
        <v>24.863364270606951</v>
      </c>
    </row>
    <row r="170" spans="4:10" x14ac:dyDescent="0.3">
      <c r="D170">
        <v>29</v>
      </c>
      <c r="E170">
        <v>290</v>
      </c>
      <c r="F170" s="1">
        <f t="shared" si="5"/>
        <v>264.92752457483584</v>
      </c>
      <c r="G170" s="1">
        <f t="shared" si="6"/>
        <v>4.8590398253753868</v>
      </c>
      <c r="H170" s="1">
        <f t="shared" si="7"/>
        <v>1.0968629486085859</v>
      </c>
      <c r="I170" s="1">
        <f t="shared" si="9"/>
        <v>290.93521551226672</v>
      </c>
      <c r="J170" s="1">
        <f t="shared" si="8"/>
        <v>25.072475425164157</v>
      </c>
    </row>
    <row r="171" spans="4:10" x14ac:dyDescent="0.3">
      <c r="D171">
        <v>30</v>
      </c>
      <c r="E171">
        <v>295</v>
      </c>
      <c r="F171" s="1">
        <f t="shared" si="5"/>
        <v>269.67367467453914</v>
      </c>
      <c r="G171" s="1">
        <f t="shared" si="6"/>
        <v>4.8364618802409698</v>
      </c>
      <c r="H171" s="1">
        <f t="shared" si="7"/>
        <v>1.0968105822458811</v>
      </c>
      <c r="I171" s="1">
        <f t="shared" si="9"/>
        <v>296.23958751772642</v>
      </c>
      <c r="J171" s="1">
        <f t="shared" si="8"/>
        <v>25.326325325460857</v>
      </c>
    </row>
    <row r="172" spans="4:10" x14ac:dyDescent="0.3">
      <c r="D172">
        <v>31</v>
      </c>
      <c r="E172">
        <v>300</v>
      </c>
      <c r="F172" s="1">
        <f t="shared" si="5"/>
        <v>274.38209010835118</v>
      </c>
      <c r="G172" s="1">
        <f t="shared" si="6"/>
        <v>4.8108525909551831</v>
      </c>
      <c r="H172" s="1">
        <f t="shared" si="7"/>
        <v>1.096593914434427</v>
      </c>
      <c r="I172" s="1">
        <f t="shared" si="9"/>
        <v>301.4059210200262</v>
      </c>
      <c r="J172" s="1">
        <f t="shared" si="8"/>
        <v>25.617909891648821</v>
      </c>
    </row>
    <row r="173" spans="4:10" x14ac:dyDescent="0.3">
      <c r="D173">
        <v>32</v>
      </c>
      <c r="E173">
        <v>305</v>
      </c>
      <c r="F173" s="1">
        <f t="shared" si="5"/>
        <v>279.06191641472992</v>
      </c>
      <c r="G173" s="1">
        <f t="shared" si="6"/>
        <v>4.7846473340398958</v>
      </c>
      <c r="H173" s="1">
        <f t="shared" si="7"/>
        <v>1.0961940740437481</v>
      </c>
      <c r="I173" s="1">
        <f t="shared" si="9"/>
        <v>306.43812550018845</v>
      </c>
      <c r="J173" s="1">
        <f t="shared" si="8"/>
        <v>25.938083585270078</v>
      </c>
    </row>
    <row r="174" spans="4:10" x14ac:dyDescent="0.3">
      <c r="D174">
        <v>33</v>
      </c>
      <c r="E174">
        <v>310</v>
      </c>
      <c r="F174" s="1">
        <f t="shared" si="5"/>
        <v>283.72432615586075</v>
      </c>
      <c r="G174" s="1">
        <f t="shared" si="6"/>
        <v>4.7601998154580825</v>
      </c>
      <c r="H174" s="1">
        <f t="shared" si="7"/>
        <v>1.0955870259596707</v>
      </c>
      <c r="I174" s="1">
        <f t="shared" si="9"/>
        <v>311.34077886589063</v>
      </c>
      <c r="J174" s="1">
        <f t="shared" si="8"/>
        <v>26.275673844139249</v>
      </c>
    </row>
    <row r="175" spans="4:10" x14ac:dyDescent="0.3">
      <c r="D175">
        <v>34</v>
      </c>
      <c r="E175">
        <v>315</v>
      </c>
      <c r="F175" s="1">
        <f t="shared" si="5"/>
        <v>288.3557087514269</v>
      </c>
      <c r="G175" s="1">
        <f t="shared" si="6"/>
        <v>4.7344363714796964</v>
      </c>
      <c r="H175" s="1">
        <f t="shared" si="7"/>
        <v>1.0954876403678628</v>
      </c>
      <c r="I175" s="1">
        <f t="shared" si="9"/>
        <v>316.41288089952923</v>
      </c>
      <c r="J175" s="1">
        <f t="shared" si="8"/>
        <v>26.644291248573097</v>
      </c>
    </row>
    <row r="176" spans="4:10" x14ac:dyDescent="0.3">
      <c r="D176">
        <v>35</v>
      </c>
      <c r="E176">
        <v>320</v>
      </c>
      <c r="F176" s="1">
        <f t="shared" si="5"/>
        <v>292.96239778598976</v>
      </c>
      <c r="G176" s="1">
        <f t="shared" si="6"/>
        <v>4.7088869040963299</v>
      </c>
      <c r="H176" s="1">
        <f t="shared" si="7"/>
        <v>1.0953028450892526</v>
      </c>
      <c r="I176" s="1">
        <f t="shared" si="9"/>
        <v>321.40086952248248</v>
      </c>
      <c r="J176" s="1">
        <f t="shared" si="8"/>
        <v>27.037602214010235</v>
      </c>
    </row>
    <row r="177" spans="4:10" x14ac:dyDescent="0.3">
      <c r="D177">
        <v>36</v>
      </c>
      <c r="E177">
        <v>325</v>
      </c>
      <c r="F177" s="1">
        <f t="shared" si="5"/>
        <v>297.5521909710838</v>
      </c>
      <c r="G177" s="1">
        <f t="shared" si="6"/>
        <v>4.6850681602958719</v>
      </c>
      <c r="H177" s="1">
        <f t="shared" si="7"/>
        <v>1.0950094598850677</v>
      </c>
      <c r="I177" s="1">
        <f t="shared" si="9"/>
        <v>326.30549829026188</v>
      </c>
      <c r="J177" s="1">
        <f t="shared" si="8"/>
        <v>27.447809028916197</v>
      </c>
    </row>
    <row r="178" spans="4:10" x14ac:dyDescent="0.3">
      <c r="D178" s="12">
        <v>37</v>
      </c>
      <c r="E178" s="12"/>
      <c r="F178" s="12"/>
      <c r="G178" s="12"/>
      <c r="H178" s="12"/>
      <c r="I178" s="16">
        <f t="shared" si="9"/>
        <v>331.12721986595062</v>
      </c>
      <c r="J178" s="12"/>
    </row>
    <row r="180" spans="4:10" x14ac:dyDescent="0.3">
      <c r="I180" s="6" t="s">
        <v>8</v>
      </c>
      <c r="J180" s="5">
        <f>AVERAGE(J142:J177)</f>
        <v>21.955185103033102</v>
      </c>
    </row>
    <row r="182" spans="4:10" x14ac:dyDescent="0.3">
      <c r="D182" t="s">
        <v>4</v>
      </c>
    </row>
    <row r="183" spans="4:10" x14ac:dyDescent="0.3">
      <c r="D183" t="s">
        <v>11</v>
      </c>
      <c r="E183">
        <v>0.1</v>
      </c>
    </row>
    <row r="184" spans="4:10" x14ac:dyDescent="0.3">
      <c r="D184" t="s">
        <v>12</v>
      </c>
      <c r="E184">
        <v>0.2</v>
      </c>
    </row>
    <row r="185" spans="4:10" x14ac:dyDescent="0.3">
      <c r="D185" t="s">
        <v>13</v>
      </c>
      <c r="E185">
        <v>0.3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33"/>
  <sheetViews>
    <sheetView topLeftCell="C57" zoomScale="62" zoomScaleNormal="25" workbookViewId="0">
      <selection activeCell="D70" sqref="D70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18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200</v>
      </c>
    </row>
    <row r="6" spans="4:9" x14ac:dyDescent="0.3">
      <c r="D6">
        <v>2</v>
      </c>
      <c r="E6">
        <v>220</v>
      </c>
    </row>
    <row r="7" spans="4:9" x14ac:dyDescent="0.3">
      <c r="D7">
        <v>3</v>
      </c>
      <c r="E7">
        <v>240</v>
      </c>
    </row>
    <row r="8" spans="4:9" x14ac:dyDescent="0.3">
      <c r="D8">
        <v>4</v>
      </c>
      <c r="E8">
        <v>230</v>
      </c>
      <c r="F8" s="1"/>
      <c r="G8" s="1"/>
      <c r="I8" s="1"/>
    </row>
    <row r="9" spans="4:9" x14ac:dyDescent="0.3">
      <c r="D9">
        <v>5</v>
      </c>
      <c r="E9">
        <v>250</v>
      </c>
      <c r="F9" s="1">
        <f>AVERAGE(E7:E8)</f>
        <v>235</v>
      </c>
      <c r="G9" s="1">
        <f>ABS(F9-E9)</f>
        <v>15</v>
      </c>
      <c r="I9" s="1"/>
    </row>
    <row r="10" spans="4:9" x14ac:dyDescent="0.3">
      <c r="D10">
        <v>6</v>
      </c>
      <c r="E10">
        <v>270</v>
      </c>
      <c r="F10" s="1">
        <f t="shared" ref="F10:F20" si="0">AVERAGE(E8:E9)</f>
        <v>240</v>
      </c>
      <c r="G10" s="1">
        <f t="shared" ref="G10:G20" si="1">ABS(F10-E10)</f>
        <v>30</v>
      </c>
      <c r="I10" s="1"/>
    </row>
    <row r="11" spans="4:9" x14ac:dyDescent="0.3">
      <c r="D11">
        <v>7</v>
      </c>
      <c r="E11">
        <v>290</v>
      </c>
      <c r="F11" s="1">
        <f t="shared" si="0"/>
        <v>260</v>
      </c>
      <c r="G11" s="1">
        <f t="shared" si="1"/>
        <v>30</v>
      </c>
      <c r="I11" s="1"/>
    </row>
    <row r="12" spans="4:9" x14ac:dyDescent="0.3">
      <c r="D12">
        <v>8</v>
      </c>
      <c r="E12">
        <v>280</v>
      </c>
      <c r="F12" s="1">
        <f t="shared" si="0"/>
        <v>280</v>
      </c>
      <c r="G12" s="1">
        <f t="shared" si="1"/>
        <v>0</v>
      </c>
      <c r="I12" s="1"/>
    </row>
    <row r="13" spans="4:9" x14ac:dyDescent="0.3">
      <c r="D13">
        <v>9</v>
      </c>
      <c r="E13">
        <v>300</v>
      </c>
      <c r="F13" s="1">
        <f t="shared" si="0"/>
        <v>285</v>
      </c>
      <c r="G13" s="1">
        <f t="shared" si="1"/>
        <v>15</v>
      </c>
      <c r="I13" s="1"/>
    </row>
    <row r="14" spans="4:9" x14ac:dyDescent="0.3">
      <c r="D14">
        <v>10</v>
      </c>
      <c r="E14">
        <v>320</v>
      </c>
      <c r="F14" s="1">
        <f t="shared" si="0"/>
        <v>290</v>
      </c>
      <c r="G14" s="1">
        <f t="shared" si="1"/>
        <v>30</v>
      </c>
      <c r="I14" s="1"/>
    </row>
    <row r="15" spans="4:9" x14ac:dyDescent="0.3">
      <c r="D15">
        <v>11</v>
      </c>
      <c r="E15">
        <v>340</v>
      </c>
      <c r="F15" s="1">
        <f t="shared" si="0"/>
        <v>310</v>
      </c>
      <c r="G15" s="1">
        <f t="shared" si="1"/>
        <v>30</v>
      </c>
      <c r="I15" s="1"/>
    </row>
    <row r="16" spans="4:9" x14ac:dyDescent="0.3">
      <c r="D16">
        <v>12</v>
      </c>
      <c r="E16">
        <v>330</v>
      </c>
      <c r="F16" s="1">
        <f t="shared" si="0"/>
        <v>330</v>
      </c>
      <c r="G16" s="1">
        <f t="shared" si="1"/>
        <v>0</v>
      </c>
      <c r="I16" s="1"/>
    </row>
    <row r="17" spans="4:7" x14ac:dyDescent="0.3">
      <c r="D17">
        <v>13</v>
      </c>
      <c r="E17">
        <v>350</v>
      </c>
      <c r="F17" s="1">
        <f t="shared" si="0"/>
        <v>335</v>
      </c>
      <c r="G17" s="1">
        <f t="shared" si="1"/>
        <v>15</v>
      </c>
    </row>
    <row r="18" spans="4:7" x14ac:dyDescent="0.3">
      <c r="D18">
        <v>14</v>
      </c>
      <c r="E18">
        <v>370</v>
      </c>
      <c r="F18" s="1">
        <f t="shared" si="0"/>
        <v>340</v>
      </c>
      <c r="G18" s="1">
        <f t="shared" si="1"/>
        <v>30</v>
      </c>
    </row>
    <row r="19" spans="4:7" x14ac:dyDescent="0.3">
      <c r="D19">
        <v>15</v>
      </c>
      <c r="E19">
        <v>390</v>
      </c>
      <c r="F19" s="1">
        <f t="shared" si="0"/>
        <v>360</v>
      </c>
      <c r="G19" s="1">
        <f t="shared" si="1"/>
        <v>30</v>
      </c>
    </row>
    <row r="20" spans="4:7" x14ac:dyDescent="0.3">
      <c r="D20">
        <v>16</v>
      </c>
      <c r="E20">
        <v>380</v>
      </c>
      <c r="F20" s="1">
        <f t="shared" si="0"/>
        <v>380</v>
      </c>
      <c r="G20" s="1">
        <f t="shared" si="1"/>
        <v>0</v>
      </c>
    </row>
    <row r="21" spans="4:7" x14ac:dyDescent="0.3">
      <c r="F21" s="1"/>
      <c r="G21" s="1"/>
    </row>
    <row r="22" spans="4:7" x14ac:dyDescent="0.3">
      <c r="F22" s="34" t="s">
        <v>8</v>
      </c>
      <c r="G22" s="34">
        <f>AVERAGE(G9:G20)</f>
        <v>18.75</v>
      </c>
    </row>
    <row r="23" spans="4:7" x14ac:dyDescent="0.3">
      <c r="F23" s="1"/>
      <c r="G23" s="1"/>
    </row>
    <row r="24" spans="4:7" x14ac:dyDescent="0.3">
      <c r="D24" t="s">
        <v>18</v>
      </c>
      <c r="E24" t="s">
        <v>2</v>
      </c>
      <c r="F24" t="s">
        <v>3</v>
      </c>
      <c r="G24" t="s">
        <v>5</v>
      </c>
    </row>
    <row r="25" spans="4:7" x14ac:dyDescent="0.3">
      <c r="D25">
        <v>1</v>
      </c>
      <c r="E25">
        <v>200</v>
      </c>
    </row>
    <row r="26" spans="4:7" x14ac:dyDescent="0.3">
      <c r="D26">
        <v>2</v>
      </c>
      <c r="E26">
        <v>220</v>
      </c>
    </row>
    <row r="27" spans="4:7" x14ac:dyDescent="0.3">
      <c r="D27">
        <v>3</v>
      </c>
      <c r="E27">
        <v>240</v>
      </c>
    </row>
    <row r="28" spans="4:7" x14ac:dyDescent="0.3">
      <c r="D28">
        <v>4</v>
      </c>
      <c r="E28">
        <v>230</v>
      </c>
      <c r="F28" s="1"/>
    </row>
    <row r="29" spans="4:7" x14ac:dyDescent="0.3">
      <c r="D29">
        <v>5</v>
      </c>
      <c r="E29">
        <v>250</v>
      </c>
      <c r="F29" s="1"/>
    </row>
    <row r="30" spans="4:7" x14ac:dyDescent="0.3">
      <c r="D30">
        <v>6</v>
      </c>
      <c r="E30">
        <v>270</v>
      </c>
      <c r="F30" s="1"/>
    </row>
    <row r="31" spans="4:7" x14ac:dyDescent="0.3">
      <c r="D31">
        <v>7</v>
      </c>
      <c r="E31">
        <v>290</v>
      </c>
      <c r="F31" s="1"/>
    </row>
    <row r="32" spans="4:7" x14ac:dyDescent="0.3">
      <c r="D32">
        <v>8</v>
      </c>
      <c r="E32">
        <v>280</v>
      </c>
      <c r="F32" s="1"/>
    </row>
    <row r="33" spans="4:7" x14ac:dyDescent="0.3">
      <c r="D33">
        <v>9</v>
      </c>
      <c r="E33">
        <v>300</v>
      </c>
      <c r="F33" s="1">
        <f>E31*$E$45+E32*$E$46</f>
        <v>285</v>
      </c>
    </row>
    <row r="34" spans="4:7" x14ac:dyDescent="0.3">
      <c r="D34">
        <v>10</v>
      </c>
      <c r="E34">
        <v>320</v>
      </c>
      <c r="F34" s="1">
        <f t="shared" ref="F34:F40" si="2">E32*$E$45+E33*$E$46</f>
        <v>290</v>
      </c>
      <c r="G34">
        <f t="shared" ref="G34:G40" si="3">ABS(E34-F34)</f>
        <v>30</v>
      </c>
    </row>
    <row r="35" spans="4:7" x14ac:dyDescent="0.3">
      <c r="D35">
        <v>11</v>
      </c>
      <c r="E35">
        <v>340</v>
      </c>
      <c r="F35" s="1">
        <f t="shared" si="2"/>
        <v>310</v>
      </c>
      <c r="G35">
        <f t="shared" si="3"/>
        <v>30</v>
      </c>
    </row>
    <row r="36" spans="4:7" x14ac:dyDescent="0.3">
      <c r="D36">
        <v>12</v>
      </c>
      <c r="E36">
        <v>330</v>
      </c>
      <c r="F36" s="1">
        <f t="shared" si="2"/>
        <v>330</v>
      </c>
      <c r="G36">
        <f t="shared" si="3"/>
        <v>0</v>
      </c>
    </row>
    <row r="37" spans="4:7" x14ac:dyDescent="0.3">
      <c r="D37">
        <v>13</v>
      </c>
      <c r="E37">
        <v>350</v>
      </c>
      <c r="F37" s="1">
        <f t="shared" si="2"/>
        <v>335</v>
      </c>
      <c r="G37">
        <f t="shared" si="3"/>
        <v>15</v>
      </c>
    </row>
    <row r="38" spans="4:7" x14ac:dyDescent="0.3">
      <c r="D38">
        <v>14</v>
      </c>
      <c r="E38">
        <v>370</v>
      </c>
      <c r="F38" s="1">
        <f t="shared" si="2"/>
        <v>340</v>
      </c>
      <c r="G38">
        <f t="shared" si="3"/>
        <v>30</v>
      </c>
    </row>
    <row r="39" spans="4:7" x14ac:dyDescent="0.3">
      <c r="D39">
        <v>15</v>
      </c>
      <c r="E39">
        <v>390</v>
      </c>
      <c r="F39" s="1">
        <f t="shared" si="2"/>
        <v>360</v>
      </c>
      <c r="G39">
        <f t="shared" si="3"/>
        <v>30</v>
      </c>
    </row>
    <row r="40" spans="4:7" x14ac:dyDescent="0.3">
      <c r="D40">
        <v>16</v>
      </c>
      <c r="E40">
        <v>380</v>
      </c>
      <c r="F40" s="1">
        <f t="shared" si="2"/>
        <v>380</v>
      </c>
      <c r="G40">
        <f t="shared" si="3"/>
        <v>0</v>
      </c>
    </row>
    <row r="41" spans="4:7" x14ac:dyDescent="0.3">
      <c r="F41" s="1"/>
    </row>
    <row r="42" spans="4:7" x14ac:dyDescent="0.3">
      <c r="F42" s="4" t="s">
        <v>8</v>
      </c>
      <c r="G42" s="4">
        <f>AVERAGE(G34:G40)</f>
        <v>19.285714285714285</v>
      </c>
    </row>
    <row r="44" spans="4:7" x14ac:dyDescent="0.3">
      <c r="D44" t="s">
        <v>4</v>
      </c>
    </row>
    <row r="45" spans="4:7" x14ac:dyDescent="0.3">
      <c r="D45" t="s">
        <v>6</v>
      </c>
      <c r="E45">
        <v>0.5</v>
      </c>
    </row>
    <row r="46" spans="4:7" x14ac:dyDescent="0.3">
      <c r="D46" t="s">
        <v>7</v>
      </c>
      <c r="E46">
        <v>0.5</v>
      </c>
    </row>
    <row r="48" spans="4:7" x14ac:dyDescent="0.3">
      <c r="D48" t="s">
        <v>18</v>
      </c>
      <c r="E48" t="s">
        <v>2</v>
      </c>
      <c r="F48" t="s">
        <v>21</v>
      </c>
      <c r="G48" t="s">
        <v>5</v>
      </c>
    </row>
    <row r="49" spans="4:8" x14ac:dyDescent="0.3">
      <c r="D49">
        <v>1</v>
      </c>
      <c r="E49">
        <v>200</v>
      </c>
      <c r="F49" s="1"/>
      <c r="G49" s="1"/>
      <c r="H49" s="3"/>
    </row>
    <row r="50" spans="4:8" x14ac:dyDescent="0.3">
      <c r="D50">
        <v>2</v>
      </c>
      <c r="E50">
        <v>220</v>
      </c>
      <c r="F50" s="1"/>
      <c r="G50" s="1"/>
      <c r="H50" s="3"/>
    </row>
    <row r="51" spans="4:8" x14ac:dyDescent="0.3">
      <c r="D51">
        <v>3</v>
      </c>
      <c r="E51">
        <v>240</v>
      </c>
      <c r="F51" s="1">
        <f>$E$69*E50+(1-$E$69)*E49</f>
        <v>204</v>
      </c>
      <c r="G51" s="1">
        <f>ABS(E51-F51)</f>
        <v>36</v>
      </c>
      <c r="H51" s="3"/>
    </row>
    <row r="52" spans="4:8" x14ac:dyDescent="0.3">
      <c r="D52">
        <v>4</v>
      </c>
      <c r="E52">
        <v>230</v>
      </c>
      <c r="F52" s="1">
        <f t="shared" ref="F52:F65" si="4">$E$69*E51+(1-$E$69)*E50</f>
        <v>224</v>
      </c>
      <c r="G52" s="1">
        <f>ABS(E52-F52)</f>
        <v>6</v>
      </c>
      <c r="H52" s="3"/>
    </row>
    <row r="53" spans="4:8" x14ac:dyDescent="0.3">
      <c r="D53">
        <v>5</v>
      </c>
      <c r="E53">
        <v>250</v>
      </c>
      <c r="F53" s="1">
        <f t="shared" si="4"/>
        <v>238</v>
      </c>
      <c r="G53" s="1">
        <f>ABS(E53-F53)</f>
        <v>12</v>
      </c>
      <c r="H53" s="3"/>
    </row>
    <row r="54" spans="4:8" x14ac:dyDescent="0.3">
      <c r="D54">
        <v>6</v>
      </c>
      <c r="E54">
        <v>270</v>
      </c>
      <c r="F54" s="1">
        <f t="shared" si="4"/>
        <v>234</v>
      </c>
      <c r="G54" s="1">
        <f>ABS(E54-F54)</f>
        <v>36</v>
      </c>
      <c r="H54" s="3"/>
    </row>
    <row r="55" spans="4:8" x14ac:dyDescent="0.3">
      <c r="D55">
        <v>7</v>
      </c>
      <c r="E55">
        <v>290</v>
      </c>
      <c r="F55" s="1">
        <f t="shared" si="4"/>
        <v>254</v>
      </c>
      <c r="G55" s="1">
        <f>ABS(E55-F55)</f>
        <v>36</v>
      </c>
      <c r="H55" s="3"/>
    </row>
    <row r="56" spans="4:8" x14ac:dyDescent="0.3">
      <c r="D56">
        <v>8</v>
      </c>
      <c r="E56">
        <v>280</v>
      </c>
      <c r="F56" s="1">
        <f t="shared" si="4"/>
        <v>274</v>
      </c>
      <c r="G56" s="1">
        <f>ABS(E56-F56)</f>
        <v>6</v>
      </c>
      <c r="H56" s="3"/>
    </row>
    <row r="57" spans="4:8" x14ac:dyDescent="0.3">
      <c r="D57">
        <v>9</v>
      </c>
      <c r="E57">
        <v>300</v>
      </c>
      <c r="F57" s="1">
        <f t="shared" si="4"/>
        <v>288</v>
      </c>
      <c r="G57" s="1">
        <f>ABS(E57-F57)</f>
        <v>12</v>
      </c>
      <c r="H57" s="3"/>
    </row>
    <row r="58" spans="4:8" x14ac:dyDescent="0.3">
      <c r="D58">
        <v>10</v>
      </c>
      <c r="E58">
        <v>320</v>
      </c>
      <c r="F58" s="1">
        <f t="shared" si="4"/>
        <v>284</v>
      </c>
      <c r="G58" s="1">
        <f>ABS(E58-F58)</f>
        <v>36</v>
      </c>
      <c r="H58" s="3"/>
    </row>
    <row r="59" spans="4:8" x14ac:dyDescent="0.3">
      <c r="D59">
        <v>11</v>
      </c>
      <c r="E59">
        <v>340</v>
      </c>
      <c r="F59" s="1">
        <f t="shared" si="4"/>
        <v>304</v>
      </c>
      <c r="G59" s="1">
        <f>ABS(E59-F59)</f>
        <v>36</v>
      </c>
      <c r="H59" s="3"/>
    </row>
    <row r="60" spans="4:8" x14ac:dyDescent="0.3">
      <c r="D60">
        <v>12</v>
      </c>
      <c r="E60">
        <v>330</v>
      </c>
      <c r="F60" s="1">
        <f t="shared" si="4"/>
        <v>324</v>
      </c>
      <c r="G60" s="1">
        <f>ABS(E60-F60)</f>
        <v>6</v>
      </c>
      <c r="H60" s="3"/>
    </row>
    <row r="61" spans="4:8" x14ac:dyDescent="0.3">
      <c r="D61">
        <v>13</v>
      </c>
      <c r="E61">
        <v>350</v>
      </c>
      <c r="F61" s="1">
        <f t="shared" si="4"/>
        <v>338</v>
      </c>
      <c r="G61" s="1">
        <f>ABS(E61-F61)</f>
        <v>12</v>
      </c>
      <c r="H61" s="3"/>
    </row>
    <row r="62" spans="4:8" x14ac:dyDescent="0.3">
      <c r="D62">
        <v>14</v>
      </c>
      <c r="E62">
        <v>370</v>
      </c>
      <c r="F62" s="1">
        <f t="shared" si="4"/>
        <v>334</v>
      </c>
      <c r="G62" s="1">
        <f>ABS(E62-F62)</f>
        <v>36</v>
      </c>
      <c r="H62" s="3"/>
    </row>
    <row r="63" spans="4:8" x14ac:dyDescent="0.3">
      <c r="D63">
        <v>15</v>
      </c>
      <c r="E63">
        <v>390</v>
      </c>
      <c r="F63" s="1">
        <f t="shared" si="4"/>
        <v>354</v>
      </c>
      <c r="G63" s="1">
        <f>ABS(E63-F63)</f>
        <v>36</v>
      </c>
      <c r="H63" s="3"/>
    </row>
    <row r="64" spans="4:8" x14ac:dyDescent="0.3">
      <c r="D64">
        <v>16</v>
      </c>
      <c r="E64">
        <v>380</v>
      </c>
      <c r="F64" s="1">
        <f t="shared" si="4"/>
        <v>374</v>
      </c>
      <c r="G64" s="1">
        <f>ABS(E64-F64)</f>
        <v>6</v>
      </c>
      <c r="H64" s="3"/>
    </row>
    <row r="65" spans="4:10" x14ac:dyDescent="0.3">
      <c r="D65" s="29">
        <v>17</v>
      </c>
      <c r="E65" s="29"/>
      <c r="F65" s="35">
        <f t="shared" si="4"/>
        <v>388</v>
      </c>
      <c r="G65" s="31"/>
      <c r="H65" s="32"/>
      <c r="I65" s="30"/>
    </row>
    <row r="66" spans="4:10" x14ac:dyDescent="0.3">
      <c r="F66" s="1"/>
      <c r="G66" s="3"/>
      <c r="H66" s="3"/>
      <c r="I66" s="1"/>
    </row>
    <row r="67" spans="4:10" x14ac:dyDescent="0.3">
      <c r="F67" s="19" t="s">
        <v>8</v>
      </c>
      <c r="G67" s="20">
        <f>AVERAGE(G51:G64)</f>
        <v>22.285714285714285</v>
      </c>
    </row>
    <row r="68" spans="4:10" x14ac:dyDescent="0.3">
      <c r="D68" t="s">
        <v>4</v>
      </c>
      <c r="H68" s="18"/>
      <c r="I68" s="18"/>
    </row>
    <row r="69" spans="4:10" x14ac:dyDescent="0.3">
      <c r="D69" t="s">
        <v>11</v>
      </c>
      <c r="E69">
        <v>0.2</v>
      </c>
    </row>
    <row r="71" spans="4:10" x14ac:dyDescent="0.3">
      <c r="F71" s="1"/>
      <c r="G71" s="3"/>
      <c r="H71" s="3"/>
      <c r="I71" s="1"/>
    </row>
    <row r="72" spans="4:10" x14ac:dyDescent="0.3">
      <c r="D72" t="s">
        <v>18</v>
      </c>
      <c r="E72" t="s">
        <v>2</v>
      </c>
      <c r="F72" t="s">
        <v>22</v>
      </c>
      <c r="G72" t="s">
        <v>10</v>
      </c>
      <c r="H72" t="s">
        <v>16</v>
      </c>
      <c r="I72" t="s">
        <v>15</v>
      </c>
      <c r="J72" t="s">
        <v>5</v>
      </c>
    </row>
    <row r="73" spans="4:10" x14ac:dyDescent="0.3">
      <c r="D73">
        <v>-2</v>
      </c>
      <c r="F73" s="7"/>
      <c r="G73" s="7"/>
      <c r="H73" s="7">
        <v>1</v>
      </c>
      <c r="I73" s="1"/>
    </row>
    <row r="74" spans="4:10" x14ac:dyDescent="0.3">
      <c r="D74">
        <v>-1</v>
      </c>
      <c r="F74" s="1"/>
      <c r="G74" s="7"/>
      <c r="H74" s="7">
        <v>1</v>
      </c>
      <c r="I74" s="1"/>
    </row>
    <row r="75" spans="4:10" x14ac:dyDescent="0.3">
      <c r="D75">
        <v>0</v>
      </c>
      <c r="F75" s="1"/>
      <c r="G75" s="7"/>
      <c r="H75" s="7">
        <v>1</v>
      </c>
      <c r="I75" s="1"/>
    </row>
    <row r="76" spans="4:10" x14ac:dyDescent="0.3">
      <c r="D76">
        <v>1</v>
      </c>
      <c r="E76">
        <v>200</v>
      </c>
      <c r="F76" s="1">
        <f>E76</f>
        <v>200</v>
      </c>
      <c r="G76" s="7">
        <v>0</v>
      </c>
      <c r="H76" s="1">
        <v>1</v>
      </c>
      <c r="I76" s="1"/>
      <c r="J76">
        <f>ABS(E76-F76)</f>
        <v>0</v>
      </c>
    </row>
    <row r="77" spans="4:10" x14ac:dyDescent="0.3">
      <c r="D77">
        <v>2</v>
      </c>
      <c r="E77">
        <v>220</v>
      </c>
      <c r="F77" s="1">
        <f>$E$97*E77/H73+(1-$E$97)*(F76+G76)</f>
        <v>204</v>
      </c>
      <c r="G77" s="1">
        <f>$E$98*(F77-F76)+(1-$E$98)*G76</f>
        <v>1.2</v>
      </c>
      <c r="H77" s="1">
        <f>$E$99*E77/F77+(1-$E$99)*H73</f>
        <v>1.0313725490196077</v>
      </c>
      <c r="I77" s="1">
        <f>(F76+$D$76*G76)*H73</f>
        <v>200</v>
      </c>
      <c r="J77" s="1">
        <f>ABS(E77-F77)</f>
        <v>16</v>
      </c>
    </row>
    <row r="78" spans="4:10" x14ac:dyDescent="0.3">
      <c r="D78">
        <v>3</v>
      </c>
      <c r="E78">
        <v>240</v>
      </c>
      <c r="F78" s="1">
        <f t="shared" ref="F78:F91" si="5">$E$97*E78/H74+(1-$E$97)*(F77+G77)</f>
        <v>212.16</v>
      </c>
      <c r="G78" s="1">
        <f t="shared" ref="G78:G91" si="6">$E$98*(F78-F77)+(1-$E$98)*G77</f>
        <v>3.2879999999999989</v>
      </c>
      <c r="H78" s="1">
        <f t="shared" ref="H78:H91" si="7">$E$99*E78/F78+(1-$E$99)*H74</f>
        <v>1.0524886877828055</v>
      </c>
      <c r="I78" s="1">
        <f t="shared" ref="I78:I92" si="8">(F77+$D$76*G77)*H74</f>
        <v>205.2</v>
      </c>
      <c r="J78" s="1">
        <f t="shared" ref="J78:J91" si="9">ABS(E78-F78)</f>
        <v>27.840000000000003</v>
      </c>
    </row>
    <row r="79" spans="4:10" x14ac:dyDescent="0.3">
      <c r="D79">
        <v>4</v>
      </c>
      <c r="E79">
        <v>230</v>
      </c>
      <c r="F79" s="1">
        <f t="shared" si="5"/>
        <v>218.35840000000002</v>
      </c>
      <c r="G79" s="1">
        <f t="shared" si="6"/>
        <v>4.1611200000000057</v>
      </c>
      <c r="H79" s="1">
        <f t="shared" si="7"/>
        <v>1.0213256737547078</v>
      </c>
      <c r="I79" s="1">
        <f t="shared" si="8"/>
        <v>215.44800000000001</v>
      </c>
      <c r="J79" s="1">
        <f t="shared" si="9"/>
        <v>11.641599999999983</v>
      </c>
    </row>
    <row r="80" spans="4:10" x14ac:dyDescent="0.3">
      <c r="D80">
        <v>5</v>
      </c>
      <c r="E80">
        <v>250</v>
      </c>
      <c r="F80" s="1">
        <f t="shared" si="5"/>
        <v>228.01561600000002</v>
      </c>
      <c r="G80" s="1">
        <f t="shared" si="6"/>
        <v>5.8099488000000052</v>
      </c>
      <c r="H80" s="1">
        <f t="shared" si="7"/>
        <v>1.0385664532730949</v>
      </c>
      <c r="I80" s="1">
        <f t="shared" si="8"/>
        <v>222.51952000000003</v>
      </c>
      <c r="J80" s="1">
        <f t="shared" si="9"/>
        <v>21.984383999999977</v>
      </c>
    </row>
    <row r="81" spans="4:10" x14ac:dyDescent="0.3">
      <c r="D81">
        <v>6</v>
      </c>
      <c r="E81">
        <v>270</v>
      </c>
      <c r="F81" s="1">
        <f t="shared" si="5"/>
        <v>239.41786628866925</v>
      </c>
      <c r="G81" s="1">
        <f t="shared" si="6"/>
        <v>7.4876392466007697</v>
      </c>
      <c r="H81" s="1">
        <f t="shared" si="7"/>
        <v>1.069917684055107</v>
      </c>
      <c r="I81" s="1">
        <f t="shared" si="8"/>
        <v>241.1612687937255</v>
      </c>
      <c r="J81" s="1">
        <f t="shared" si="9"/>
        <v>30.582133711330755</v>
      </c>
    </row>
    <row r="82" spans="4:10" x14ac:dyDescent="0.3">
      <c r="D82">
        <v>7</v>
      </c>
      <c r="E82">
        <v>290</v>
      </c>
      <c r="F82" s="1">
        <f t="shared" si="5"/>
        <v>252.63188508169839</v>
      </c>
      <c r="G82" s="1">
        <f t="shared" si="6"/>
        <v>9.20555311052928</v>
      </c>
      <c r="H82" s="1">
        <f t="shared" si="7"/>
        <v>1.0906593229272499</v>
      </c>
      <c r="I82" s="1">
        <f t="shared" si="8"/>
        <v>259.86525152716655</v>
      </c>
      <c r="J82" s="1">
        <f t="shared" si="9"/>
        <v>37.368114918301615</v>
      </c>
    </row>
    <row r="83" spans="4:10" x14ac:dyDescent="0.3">
      <c r="D83">
        <v>8</v>
      </c>
      <c r="E83">
        <v>280</v>
      </c>
      <c r="F83" s="1">
        <f t="shared" si="5"/>
        <v>264.30064896766487</v>
      </c>
      <c r="G83" s="1">
        <f t="shared" si="6"/>
        <v>9.9445163431604406</v>
      </c>
      <c r="H83" s="1">
        <f t="shared" si="7"/>
        <v>1.03655524153458</v>
      </c>
      <c r="I83" s="1">
        <f t="shared" si="8"/>
        <v>267.42129797588359</v>
      </c>
      <c r="J83" s="1">
        <f t="shared" si="9"/>
        <v>15.69935103233513</v>
      </c>
    </row>
    <row r="84" spans="4:10" x14ac:dyDescent="0.3">
      <c r="D84">
        <v>9</v>
      </c>
      <c r="E84">
        <v>300</v>
      </c>
      <c r="F84" s="1">
        <f t="shared" si="5"/>
        <v>277.16807338050307</v>
      </c>
      <c r="G84" s="1">
        <f t="shared" si="6"/>
        <v>10.821388764063769</v>
      </c>
      <c r="H84" s="1">
        <f t="shared" si="7"/>
        <v>1.056090170085896</v>
      </c>
      <c r="I84" s="1">
        <f t="shared" si="8"/>
        <v>284.82182866415747</v>
      </c>
      <c r="J84" s="1">
        <f t="shared" si="9"/>
        <v>22.831926619496926</v>
      </c>
    </row>
    <row r="85" spans="4:10" x14ac:dyDescent="0.3">
      <c r="D85">
        <v>10</v>
      </c>
      <c r="E85">
        <v>320</v>
      </c>
      <c r="F85" s="1">
        <f t="shared" si="5"/>
        <v>290.20925564961516</v>
      </c>
      <c r="G85" s="1">
        <f t="shared" si="6"/>
        <v>11.487326815578264</v>
      </c>
      <c r="H85" s="1">
        <f t="shared" si="7"/>
        <v>1.0830116638218683</v>
      </c>
      <c r="I85" s="1">
        <f t="shared" si="8"/>
        <v>308.12501836999087</v>
      </c>
      <c r="J85" s="1">
        <f t="shared" si="9"/>
        <v>29.790744350384841</v>
      </c>
    </row>
    <row r="86" spans="4:10" x14ac:dyDescent="0.3">
      <c r="D86">
        <v>11</v>
      </c>
      <c r="E86">
        <v>340</v>
      </c>
      <c r="F86" s="1">
        <f t="shared" si="5"/>
        <v>303.70487403870754</v>
      </c>
      <c r="G86" s="1">
        <f t="shared" si="6"/>
        <v>12.0898142876325</v>
      </c>
      <c r="H86" s="1">
        <f t="shared" si="7"/>
        <v>1.1021987461768363</v>
      </c>
      <c r="I86" s="1">
        <f t="shared" si="8"/>
        <v>329.04819036095307</v>
      </c>
      <c r="J86" s="1">
        <f t="shared" si="9"/>
        <v>36.295125961292456</v>
      </c>
    </row>
    <row r="87" spans="4:10" x14ac:dyDescent="0.3">
      <c r="D87">
        <v>12</v>
      </c>
      <c r="E87">
        <v>330</v>
      </c>
      <c r="F87" s="1">
        <f t="shared" si="5"/>
        <v>316.30818928797009</v>
      </c>
      <c r="G87" s="1">
        <f t="shared" si="6"/>
        <v>12.243864576121513</v>
      </c>
      <c r="H87" s="1">
        <f t="shared" si="7"/>
        <v>1.039247664336576</v>
      </c>
      <c r="I87" s="1">
        <f t="shared" si="8"/>
        <v>327.33863943344682</v>
      </c>
      <c r="J87" s="1">
        <f t="shared" si="9"/>
        <v>13.691810712029906</v>
      </c>
    </row>
    <row r="88" spans="4:10" x14ac:dyDescent="0.3">
      <c r="D88">
        <v>13</v>
      </c>
      <c r="E88">
        <v>350</v>
      </c>
      <c r="F88" s="1">
        <f t="shared" si="5"/>
        <v>329.12386215056688</v>
      </c>
      <c r="G88" s="1">
        <f t="shared" si="6"/>
        <v>12.415407062064094</v>
      </c>
      <c r="H88" s="1">
        <f t="shared" si="7"/>
        <v>1.0590258726828421</v>
      </c>
      <c r="I88" s="1">
        <f t="shared" si="8"/>
        <v>346.98059444739897</v>
      </c>
      <c r="J88" s="1">
        <f t="shared" si="9"/>
        <v>20.876137849433121</v>
      </c>
    </row>
    <row r="89" spans="4:10" x14ac:dyDescent="0.3">
      <c r="D89">
        <v>14</v>
      </c>
      <c r="E89">
        <v>370</v>
      </c>
      <c r="F89" s="1">
        <f t="shared" si="5"/>
        <v>341.55939601147617</v>
      </c>
      <c r="G89" s="1">
        <f t="shared" si="6"/>
        <v>12.421445101717651</v>
      </c>
      <c r="H89" s="1">
        <f t="shared" si="7"/>
        <v>1.0831137722488497</v>
      </c>
      <c r="I89" s="1">
        <f t="shared" si="8"/>
        <v>369.8910122104765</v>
      </c>
      <c r="J89" s="1">
        <f t="shared" si="9"/>
        <v>28.440603988523833</v>
      </c>
    </row>
    <row r="90" spans="4:10" x14ac:dyDescent="0.3">
      <c r="D90">
        <v>15</v>
      </c>
      <c r="E90">
        <v>390</v>
      </c>
      <c r="F90" s="1">
        <f t="shared" si="5"/>
        <v>353.95230919077432</v>
      </c>
      <c r="G90" s="1">
        <f t="shared" si="6"/>
        <v>12.4128855249918</v>
      </c>
      <c r="H90" s="1">
        <f t="shared" si="7"/>
        <v>1.1020565898544155</v>
      </c>
      <c r="I90" s="1">
        <f t="shared" si="8"/>
        <v>390.15723924558415</v>
      </c>
      <c r="J90" s="1">
        <f t="shared" si="9"/>
        <v>36.047690809225685</v>
      </c>
    </row>
    <row r="91" spans="4:10" x14ac:dyDescent="0.3">
      <c r="D91">
        <v>16</v>
      </c>
      <c r="E91">
        <v>380</v>
      </c>
      <c r="F91" s="1">
        <f t="shared" si="5"/>
        <v>366.221980941396</v>
      </c>
      <c r="G91" s="1">
        <f t="shared" si="6"/>
        <v>12.369921392680764</v>
      </c>
      <c r="H91" s="1">
        <f t="shared" si="7"/>
        <v>1.0385974157408695</v>
      </c>
      <c r="I91" s="1">
        <f t="shared" si="8"/>
        <v>380.7441729025748</v>
      </c>
      <c r="J91" s="1">
        <f t="shared" si="9"/>
        <v>13.778019058604002</v>
      </c>
    </row>
    <row r="92" spans="4:10" x14ac:dyDescent="0.3">
      <c r="D92" s="12">
        <v>17</v>
      </c>
      <c r="E92" s="12"/>
      <c r="F92" s="13"/>
      <c r="G92" s="13"/>
      <c r="H92" s="13"/>
      <c r="I92" s="16">
        <f t="shared" si="8"/>
        <v>400.93861976000295</v>
      </c>
      <c r="J92" s="13"/>
    </row>
    <row r="93" spans="4:10" x14ac:dyDescent="0.3">
      <c r="F93" s="1"/>
      <c r="G93" s="1"/>
      <c r="H93" s="1"/>
      <c r="I93" s="1"/>
      <c r="J93" s="1"/>
    </row>
    <row r="94" spans="4:10" x14ac:dyDescent="0.3">
      <c r="I94" s="6" t="s">
        <v>8</v>
      </c>
      <c r="J94" s="5">
        <f>AVERAGE(J77:J91)</f>
        <v>24.191176200730549</v>
      </c>
    </row>
    <row r="96" spans="4:10" x14ac:dyDescent="0.3">
      <c r="D96" t="s">
        <v>4</v>
      </c>
    </row>
    <row r="97" spans="4:10" x14ac:dyDescent="0.3">
      <c r="D97" t="s">
        <v>11</v>
      </c>
      <c r="E97">
        <v>0.2</v>
      </c>
    </row>
    <row r="98" spans="4:10" x14ac:dyDescent="0.3">
      <c r="D98" t="s">
        <v>12</v>
      </c>
      <c r="E98">
        <v>0.3</v>
      </c>
    </row>
    <row r="99" spans="4:10" x14ac:dyDescent="0.3">
      <c r="D99" t="s">
        <v>13</v>
      </c>
      <c r="E99">
        <v>0.4</v>
      </c>
    </row>
    <row r="101" spans="4:10" x14ac:dyDescent="0.3">
      <c r="F101" s="1"/>
      <c r="G101" s="1"/>
      <c r="H101" s="1"/>
      <c r="I101" s="1"/>
      <c r="J101" s="1"/>
    </row>
    <row r="102" spans="4:10" x14ac:dyDescent="0.3">
      <c r="F102" s="1"/>
      <c r="G102" s="1"/>
      <c r="H102" s="1"/>
      <c r="I102" s="1"/>
      <c r="J102" s="1"/>
    </row>
    <row r="103" spans="4:10" x14ac:dyDescent="0.3">
      <c r="F103" s="1"/>
      <c r="G103" s="1"/>
      <c r="H103" s="1"/>
      <c r="I103" s="1"/>
      <c r="J103" s="1"/>
    </row>
    <row r="104" spans="4:10" x14ac:dyDescent="0.3">
      <c r="F104" s="1"/>
      <c r="G104" s="1"/>
      <c r="H104" s="1"/>
      <c r="I104" s="1"/>
      <c r="J104" s="1"/>
    </row>
    <row r="105" spans="4:10" x14ac:dyDescent="0.3">
      <c r="F105" s="1"/>
      <c r="G105" s="1"/>
      <c r="H105" s="1"/>
      <c r="I105" s="1"/>
      <c r="J105" s="1"/>
    </row>
    <row r="106" spans="4:10" x14ac:dyDescent="0.3">
      <c r="F106" s="1"/>
      <c r="G106" s="1"/>
      <c r="H106" s="1"/>
      <c r="I106" s="1"/>
      <c r="J106" s="1"/>
    </row>
    <row r="107" spans="4:10" x14ac:dyDescent="0.3">
      <c r="F107" s="1"/>
      <c r="G107" s="1"/>
      <c r="H107" s="1"/>
      <c r="I107" s="1"/>
      <c r="J107" s="1"/>
    </row>
    <row r="108" spans="4:10" x14ac:dyDescent="0.3">
      <c r="F108" s="1"/>
      <c r="G108" s="1"/>
      <c r="H108" s="1"/>
      <c r="I108" s="1"/>
      <c r="J108" s="1"/>
    </row>
    <row r="109" spans="4:10" x14ac:dyDescent="0.3">
      <c r="F109" s="1"/>
      <c r="G109" s="1"/>
      <c r="H109" s="1"/>
      <c r="I109" s="1"/>
      <c r="J109" s="1"/>
    </row>
    <row r="110" spans="4:10" x14ac:dyDescent="0.3">
      <c r="F110" s="1"/>
      <c r="G110" s="1"/>
      <c r="H110" s="1"/>
      <c r="I110" s="1"/>
      <c r="J110" s="1"/>
    </row>
    <row r="111" spans="4:10" x14ac:dyDescent="0.3">
      <c r="F111" s="1"/>
      <c r="G111" s="1"/>
      <c r="H111" s="1"/>
      <c r="I111" s="1"/>
      <c r="J111" s="1"/>
    </row>
    <row r="113" spans="9:10" x14ac:dyDescent="0.3">
      <c r="I113" s="6"/>
      <c r="J113" s="5"/>
    </row>
    <row r="133" spans="7:7" x14ac:dyDescent="0.3">
      <c r="G133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32"/>
  <sheetViews>
    <sheetView topLeftCell="B1" zoomScale="72" zoomScaleNormal="25" workbookViewId="0">
      <selection activeCell="H53" sqref="H53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9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100</v>
      </c>
    </row>
    <row r="6" spans="4:9" x14ac:dyDescent="0.3">
      <c r="D6">
        <v>2</v>
      </c>
      <c r="E6">
        <v>110</v>
      </c>
    </row>
    <row r="7" spans="4:9" x14ac:dyDescent="0.3">
      <c r="D7">
        <v>3</v>
      </c>
      <c r="E7">
        <v>120</v>
      </c>
    </row>
    <row r="8" spans="4:9" x14ac:dyDescent="0.3">
      <c r="D8">
        <v>4</v>
      </c>
      <c r="E8">
        <v>115</v>
      </c>
      <c r="F8" s="1">
        <f t="shared" ref="F8:F16" si="0">AVERAGE(E5:E7)</f>
        <v>110</v>
      </c>
      <c r="G8" s="1">
        <f>ABS(E8-F8)</f>
        <v>5</v>
      </c>
      <c r="I8" s="1"/>
    </row>
    <row r="9" spans="4:9" x14ac:dyDescent="0.3">
      <c r="D9">
        <v>5</v>
      </c>
      <c r="E9">
        <v>125</v>
      </c>
      <c r="F9" s="1">
        <f t="shared" si="0"/>
        <v>115</v>
      </c>
      <c r="G9" s="1">
        <f t="shared" ref="G9:G16" si="1">ABS(E9-F9)</f>
        <v>10</v>
      </c>
      <c r="I9" s="1"/>
    </row>
    <row r="10" spans="4:9" x14ac:dyDescent="0.3">
      <c r="D10">
        <v>6</v>
      </c>
      <c r="E10">
        <v>130</v>
      </c>
      <c r="F10" s="1">
        <f t="shared" si="0"/>
        <v>120</v>
      </c>
      <c r="G10" s="1">
        <f t="shared" si="1"/>
        <v>10</v>
      </c>
      <c r="I10" s="1"/>
    </row>
    <row r="11" spans="4:9" x14ac:dyDescent="0.3">
      <c r="D11">
        <v>7</v>
      </c>
      <c r="E11">
        <v>140</v>
      </c>
      <c r="F11" s="1">
        <f t="shared" si="0"/>
        <v>123.33333333333333</v>
      </c>
      <c r="G11" s="1">
        <f t="shared" si="1"/>
        <v>16.666666666666671</v>
      </c>
      <c r="I11" s="1"/>
    </row>
    <row r="12" spans="4:9" x14ac:dyDescent="0.3">
      <c r="D12">
        <v>8</v>
      </c>
      <c r="E12">
        <v>135</v>
      </c>
      <c r="F12" s="1">
        <f t="shared" si="0"/>
        <v>131.66666666666666</v>
      </c>
      <c r="G12" s="1">
        <f t="shared" si="1"/>
        <v>3.3333333333333428</v>
      </c>
      <c r="I12" s="1"/>
    </row>
    <row r="13" spans="4:9" x14ac:dyDescent="0.3">
      <c r="D13">
        <v>9</v>
      </c>
      <c r="E13">
        <v>145</v>
      </c>
      <c r="F13" s="1">
        <f t="shared" si="0"/>
        <v>135</v>
      </c>
      <c r="G13" s="1">
        <f t="shared" si="1"/>
        <v>10</v>
      </c>
      <c r="I13" s="1"/>
    </row>
    <row r="14" spans="4:9" x14ac:dyDescent="0.3">
      <c r="D14">
        <v>10</v>
      </c>
      <c r="E14">
        <v>150</v>
      </c>
      <c r="F14" s="1">
        <f t="shared" si="0"/>
        <v>140</v>
      </c>
      <c r="G14" s="1">
        <f t="shared" si="1"/>
        <v>10</v>
      </c>
      <c r="I14" s="1"/>
    </row>
    <row r="15" spans="4:9" x14ac:dyDescent="0.3">
      <c r="D15">
        <v>11</v>
      </c>
      <c r="E15">
        <v>160</v>
      </c>
      <c r="F15" s="1">
        <f t="shared" si="0"/>
        <v>143.33333333333334</v>
      </c>
      <c r="G15" s="1">
        <f t="shared" si="1"/>
        <v>16.666666666666657</v>
      </c>
      <c r="I15" s="1"/>
    </row>
    <row r="16" spans="4:9" x14ac:dyDescent="0.3">
      <c r="D16">
        <v>12</v>
      </c>
      <c r="E16">
        <v>155</v>
      </c>
      <c r="F16" s="1">
        <f t="shared" si="0"/>
        <v>151.66666666666666</v>
      </c>
      <c r="G16" s="1">
        <f t="shared" si="1"/>
        <v>3.3333333333333428</v>
      </c>
      <c r="I16" s="1"/>
    </row>
    <row r="17" spans="4:7" x14ac:dyDescent="0.3">
      <c r="D17" s="12">
        <v>13</v>
      </c>
      <c r="E17" s="12"/>
      <c r="F17" s="16">
        <f>AVERAGE(E14:E16)</f>
        <v>155</v>
      </c>
      <c r="G17" s="13"/>
    </row>
    <row r="18" spans="4:7" x14ac:dyDescent="0.3">
      <c r="F18" s="1"/>
      <c r="G18" s="1"/>
    </row>
    <row r="19" spans="4:7" x14ac:dyDescent="0.3">
      <c r="F19" s="4" t="s">
        <v>8</v>
      </c>
      <c r="G19" s="4">
        <f>AVERAGE(G8:G16)</f>
        <v>9.4444444444444464</v>
      </c>
    </row>
    <row r="20" spans="4:7" x14ac:dyDescent="0.3">
      <c r="F20" s="1"/>
      <c r="G20" s="1"/>
    </row>
    <row r="21" spans="4:7" x14ac:dyDescent="0.3">
      <c r="D21" t="s">
        <v>9</v>
      </c>
      <c r="E21" t="s">
        <v>2</v>
      </c>
      <c r="F21" t="s">
        <v>3</v>
      </c>
      <c r="G21" t="s">
        <v>5</v>
      </c>
    </row>
    <row r="22" spans="4:7" x14ac:dyDescent="0.3">
      <c r="D22">
        <v>1</v>
      </c>
      <c r="E22">
        <v>100</v>
      </c>
    </row>
    <row r="23" spans="4:7" x14ac:dyDescent="0.3">
      <c r="D23">
        <v>2</v>
      </c>
      <c r="E23">
        <v>110</v>
      </c>
    </row>
    <row r="24" spans="4:7" x14ac:dyDescent="0.3">
      <c r="D24">
        <v>3</v>
      </c>
      <c r="E24">
        <v>120</v>
      </c>
    </row>
    <row r="25" spans="4:7" x14ac:dyDescent="0.3">
      <c r="D25">
        <v>4</v>
      </c>
      <c r="E25">
        <v>115</v>
      </c>
      <c r="F25" s="1"/>
    </row>
    <row r="26" spans="4:7" x14ac:dyDescent="0.3">
      <c r="D26">
        <v>5</v>
      </c>
      <c r="E26">
        <v>125</v>
      </c>
      <c r="F26" s="1"/>
    </row>
    <row r="27" spans="4:7" x14ac:dyDescent="0.3">
      <c r="D27">
        <v>6</v>
      </c>
      <c r="E27">
        <v>130</v>
      </c>
      <c r="F27" s="1"/>
    </row>
    <row r="28" spans="4:7" x14ac:dyDescent="0.3">
      <c r="D28">
        <v>7</v>
      </c>
      <c r="E28">
        <v>140</v>
      </c>
      <c r="F28" s="1"/>
    </row>
    <row r="29" spans="4:7" x14ac:dyDescent="0.3">
      <c r="D29">
        <v>8</v>
      </c>
      <c r="E29">
        <v>135</v>
      </c>
      <c r="F29" s="1">
        <f>E26*$E$39+E27*$E$40+E28*$E$41</f>
        <v>129.5</v>
      </c>
      <c r="G29">
        <f>ABS(E29-F29)</f>
        <v>5.5</v>
      </c>
    </row>
    <row r="30" spans="4:7" x14ac:dyDescent="0.3">
      <c r="D30">
        <v>9</v>
      </c>
      <c r="E30">
        <v>145</v>
      </c>
      <c r="F30" s="1">
        <f t="shared" ref="F30:F34" si="2">E27*$E$39+E28*$E$40+E29*$E$41</f>
        <v>134</v>
      </c>
      <c r="G30">
        <f t="shared" ref="G30:G33" si="3">ABS(E30-F30)</f>
        <v>11</v>
      </c>
    </row>
    <row r="31" spans="4:7" x14ac:dyDescent="0.3">
      <c r="D31">
        <v>10</v>
      </c>
      <c r="E31">
        <v>150</v>
      </c>
      <c r="F31" s="1">
        <f t="shared" si="2"/>
        <v>139.5</v>
      </c>
      <c r="G31">
        <f t="shared" si="3"/>
        <v>10.5</v>
      </c>
    </row>
    <row r="32" spans="4:7" x14ac:dyDescent="0.3">
      <c r="D32">
        <v>11</v>
      </c>
      <c r="E32">
        <v>160</v>
      </c>
      <c r="F32" s="1">
        <f t="shared" si="2"/>
        <v>141</v>
      </c>
      <c r="G32">
        <f t="shared" si="3"/>
        <v>19</v>
      </c>
    </row>
    <row r="33" spans="4:8" x14ac:dyDescent="0.3">
      <c r="D33">
        <v>12</v>
      </c>
      <c r="E33">
        <v>155</v>
      </c>
      <c r="F33" s="1">
        <f t="shared" si="2"/>
        <v>149.5</v>
      </c>
      <c r="G33">
        <f t="shared" si="3"/>
        <v>5.5</v>
      </c>
    </row>
    <row r="34" spans="4:8" x14ac:dyDescent="0.3">
      <c r="D34" s="17">
        <v>13</v>
      </c>
      <c r="E34" s="17"/>
      <c r="F34" s="16">
        <f t="shared" si="2"/>
        <v>154</v>
      </c>
      <c r="G34" s="17"/>
    </row>
    <row r="35" spans="4:8" x14ac:dyDescent="0.3">
      <c r="F35" s="1"/>
    </row>
    <row r="36" spans="4:8" x14ac:dyDescent="0.3">
      <c r="F36" s="4" t="s">
        <v>8</v>
      </c>
      <c r="G36" s="4">
        <f>AVERAGE(G29:G33)</f>
        <v>10.3</v>
      </c>
    </row>
    <row r="37" spans="4:8" x14ac:dyDescent="0.3">
      <c r="F37" s="1"/>
    </row>
    <row r="38" spans="4:8" x14ac:dyDescent="0.3">
      <c r="D38" t="s">
        <v>4</v>
      </c>
      <c r="F38" s="1"/>
    </row>
    <row r="39" spans="4:8" x14ac:dyDescent="0.3">
      <c r="D39" t="s">
        <v>6</v>
      </c>
      <c r="E39">
        <v>0.5</v>
      </c>
    </row>
    <row r="40" spans="4:8" x14ac:dyDescent="0.3">
      <c r="D40" t="s">
        <v>7</v>
      </c>
      <c r="E40">
        <v>0.3</v>
      </c>
    </row>
    <row r="41" spans="4:8" x14ac:dyDescent="0.3">
      <c r="D41" t="s">
        <v>14</v>
      </c>
      <c r="E41">
        <v>0.2</v>
      </c>
    </row>
    <row r="43" spans="4:8" x14ac:dyDescent="0.3">
      <c r="D43" t="s">
        <v>9</v>
      </c>
      <c r="E43" t="s">
        <v>2</v>
      </c>
      <c r="F43" t="s">
        <v>21</v>
      </c>
      <c r="G43" t="s">
        <v>5</v>
      </c>
    </row>
    <row r="44" spans="4:8" x14ac:dyDescent="0.3">
      <c r="D44">
        <v>1</v>
      </c>
      <c r="E44">
        <v>100</v>
      </c>
      <c r="F44" s="1"/>
      <c r="G44" s="1"/>
      <c r="H44" s="3"/>
    </row>
    <row r="45" spans="4:8" x14ac:dyDescent="0.3">
      <c r="D45">
        <v>2</v>
      </c>
      <c r="E45">
        <v>110</v>
      </c>
      <c r="F45" s="1"/>
      <c r="G45" s="1"/>
      <c r="H45" s="3"/>
    </row>
    <row r="46" spans="4:8" x14ac:dyDescent="0.3">
      <c r="D46">
        <v>3</v>
      </c>
      <c r="E46">
        <v>120</v>
      </c>
      <c r="F46" s="1">
        <f>$E$60*E45+(1-$E$60)*E44</f>
        <v>102</v>
      </c>
      <c r="G46" s="1">
        <f>ABS(E46-F46)</f>
        <v>18</v>
      </c>
      <c r="H46" s="3"/>
    </row>
    <row r="47" spans="4:8" x14ac:dyDescent="0.3">
      <c r="D47">
        <v>4</v>
      </c>
      <c r="E47">
        <v>115</v>
      </c>
      <c r="F47" s="1">
        <f t="shared" ref="F47:F56" si="4">$E$60*E46+(1-$E$60)*E45</f>
        <v>112</v>
      </c>
      <c r="G47" s="1">
        <f>ABS(E47-F47)</f>
        <v>3</v>
      </c>
      <c r="H47" s="3"/>
    </row>
    <row r="48" spans="4:8" x14ac:dyDescent="0.3">
      <c r="D48">
        <v>5</v>
      </c>
      <c r="E48">
        <v>125</v>
      </c>
      <c r="F48" s="1">
        <f t="shared" si="4"/>
        <v>119</v>
      </c>
      <c r="G48" s="1">
        <f>ABS(E48-F48)</f>
        <v>6</v>
      </c>
      <c r="H48" s="3"/>
    </row>
    <row r="49" spans="4:10" x14ac:dyDescent="0.3">
      <c r="D49">
        <v>6</v>
      </c>
      <c r="E49">
        <v>130</v>
      </c>
      <c r="F49" s="1">
        <f t="shared" si="4"/>
        <v>117</v>
      </c>
      <c r="G49" s="1">
        <f>ABS(E49-F49)</f>
        <v>13</v>
      </c>
      <c r="H49" s="3"/>
    </row>
    <row r="50" spans="4:10" x14ac:dyDescent="0.3">
      <c r="D50">
        <v>7</v>
      </c>
      <c r="E50">
        <v>140</v>
      </c>
      <c r="F50" s="1">
        <f t="shared" si="4"/>
        <v>126</v>
      </c>
      <c r="G50" s="1">
        <f>ABS(E50-F50)</f>
        <v>14</v>
      </c>
      <c r="H50" s="3"/>
    </row>
    <row r="51" spans="4:10" x14ac:dyDescent="0.3">
      <c r="D51">
        <v>8</v>
      </c>
      <c r="E51">
        <v>135</v>
      </c>
      <c r="F51" s="1">
        <f t="shared" si="4"/>
        <v>132</v>
      </c>
      <c r="G51" s="1">
        <f>ABS(E51-F51)</f>
        <v>3</v>
      </c>
      <c r="H51" s="3"/>
    </row>
    <row r="52" spans="4:10" x14ac:dyDescent="0.3">
      <c r="D52">
        <v>9</v>
      </c>
      <c r="E52">
        <v>145</v>
      </c>
      <c r="F52" s="1">
        <f t="shared" si="4"/>
        <v>139</v>
      </c>
      <c r="G52" s="1">
        <f>ABS(E52-F52)</f>
        <v>6</v>
      </c>
      <c r="H52" s="3"/>
    </row>
    <row r="53" spans="4:10" x14ac:dyDescent="0.3">
      <c r="D53">
        <v>10</v>
      </c>
      <c r="E53">
        <v>150</v>
      </c>
      <c r="F53" s="1">
        <f t="shared" si="4"/>
        <v>137</v>
      </c>
      <c r="G53" s="1">
        <f>ABS(E53-F53)</f>
        <v>13</v>
      </c>
      <c r="H53" s="3"/>
    </row>
    <row r="54" spans="4:10" x14ac:dyDescent="0.3">
      <c r="D54">
        <v>11</v>
      </c>
      <c r="E54">
        <v>160</v>
      </c>
      <c r="F54" s="1">
        <f t="shared" si="4"/>
        <v>146</v>
      </c>
      <c r="G54" s="1">
        <f>ABS(E54-F54)</f>
        <v>14</v>
      </c>
      <c r="H54" s="3"/>
    </row>
    <row r="55" spans="4:10" x14ac:dyDescent="0.3">
      <c r="D55">
        <v>12</v>
      </c>
      <c r="E55">
        <v>155</v>
      </c>
      <c r="F55" s="1">
        <f t="shared" si="4"/>
        <v>152</v>
      </c>
      <c r="G55" s="1">
        <f>ABS(E55-F55)</f>
        <v>3</v>
      </c>
      <c r="H55" s="3"/>
    </row>
    <row r="56" spans="4:10" x14ac:dyDescent="0.3">
      <c r="D56" s="29">
        <v>13</v>
      </c>
      <c r="E56" s="29"/>
      <c r="F56" s="30">
        <f t="shared" si="4"/>
        <v>159</v>
      </c>
      <c r="G56" s="31"/>
      <c r="H56" s="32"/>
      <c r="I56" s="30"/>
    </row>
    <row r="57" spans="4:10" x14ac:dyDescent="0.3">
      <c r="F57" s="1"/>
      <c r="G57" s="3"/>
      <c r="H57" s="3"/>
      <c r="I57" s="1"/>
    </row>
    <row r="58" spans="4:10" x14ac:dyDescent="0.3">
      <c r="F58" s="19" t="s">
        <v>8</v>
      </c>
      <c r="G58" s="20">
        <f>AVERAGE(G46:G55)</f>
        <v>9.3000000000000007</v>
      </c>
    </row>
    <row r="59" spans="4:10" x14ac:dyDescent="0.3">
      <c r="D59" t="s">
        <v>4</v>
      </c>
      <c r="H59" s="18"/>
      <c r="I59" s="18"/>
    </row>
    <row r="60" spans="4:10" x14ac:dyDescent="0.3">
      <c r="D60" t="s">
        <v>11</v>
      </c>
      <c r="E60">
        <v>0.2</v>
      </c>
    </row>
    <row r="63" spans="4:10" x14ac:dyDescent="0.3">
      <c r="D63" t="s">
        <v>9</v>
      </c>
      <c r="E63" t="s">
        <v>2</v>
      </c>
      <c r="F63" t="s">
        <v>22</v>
      </c>
      <c r="G63" t="s">
        <v>10</v>
      </c>
      <c r="H63" t="s">
        <v>16</v>
      </c>
      <c r="I63" t="s">
        <v>15</v>
      </c>
      <c r="J63" t="s">
        <v>5</v>
      </c>
    </row>
    <row r="64" spans="4:10" x14ac:dyDescent="0.3">
      <c r="D64">
        <v>-2</v>
      </c>
      <c r="F64" s="7"/>
      <c r="G64" s="7"/>
      <c r="H64" s="7">
        <v>1</v>
      </c>
      <c r="I64" s="1"/>
    </row>
    <row r="65" spans="4:10" x14ac:dyDescent="0.3">
      <c r="D65">
        <v>-1</v>
      </c>
      <c r="F65" s="1"/>
      <c r="G65" s="7"/>
      <c r="H65" s="7">
        <v>1</v>
      </c>
      <c r="I65" s="1"/>
    </row>
    <row r="66" spans="4:10" x14ac:dyDescent="0.3">
      <c r="D66">
        <v>0</v>
      </c>
      <c r="F66" s="1"/>
      <c r="G66" s="7"/>
      <c r="H66" s="7">
        <v>1</v>
      </c>
      <c r="I66" s="1"/>
    </row>
    <row r="67" spans="4:10" x14ac:dyDescent="0.3">
      <c r="D67">
        <v>1</v>
      </c>
      <c r="E67">
        <v>100</v>
      </c>
      <c r="F67" s="1">
        <f>E67</f>
        <v>100</v>
      </c>
      <c r="G67" s="7">
        <v>0</v>
      </c>
      <c r="H67" s="1">
        <v>1</v>
      </c>
      <c r="I67" s="1"/>
      <c r="J67">
        <f>ABS(E67-F67)</f>
        <v>0</v>
      </c>
    </row>
    <row r="68" spans="4:10" x14ac:dyDescent="0.3">
      <c r="D68">
        <v>2</v>
      </c>
      <c r="E68">
        <v>110</v>
      </c>
      <c r="F68" s="1">
        <f t="shared" ref="F68:F78" si="5">$E$84*E68/H64+(1-$E$84)*(F67+G67)</f>
        <v>102</v>
      </c>
      <c r="G68" s="1">
        <f t="shared" ref="G68:G78" si="6">$E$85*(F68-F67)+(1-$E$85)*G67</f>
        <v>0.6</v>
      </c>
      <c r="H68" s="1">
        <f t="shared" ref="H68:H78" si="7">$E$86*E68/F68+(1-$E$86)*H64</f>
        <v>1.0313725490196077</v>
      </c>
      <c r="I68" s="1">
        <f>(F67+$D$67*G67)*H64</f>
        <v>100</v>
      </c>
      <c r="J68" s="1">
        <f>ABS(E68-F68)</f>
        <v>8</v>
      </c>
    </row>
    <row r="69" spans="4:10" x14ac:dyDescent="0.3">
      <c r="D69">
        <v>3</v>
      </c>
      <c r="E69">
        <v>120</v>
      </c>
      <c r="F69" s="1">
        <f t="shared" si="5"/>
        <v>106.08</v>
      </c>
      <c r="G69" s="1">
        <f t="shared" si="6"/>
        <v>1.6439999999999995</v>
      </c>
      <c r="H69" s="1">
        <f t="shared" si="7"/>
        <v>1.0524886877828055</v>
      </c>
      <c r="I69" s="1">
        <f>(F68+$D$67*G68)*H65</f>
        <v>102.6</v>
      </c>
      <c r="J69" s="1">
        <f t="shared" ref="J69:J78" si="8">ABS(E69-F69)</f>
        <v>13.920000000000002</v>
      </c>
    </row>
    <row r="70" spans="4:10" x14ac:dyDescent="0.3">
      <c r="D70">
        <v>4</v>
      </c>
      <c r="E70">
        <v>115</v>
      </c>
      <c r="F70" s="1">
        <f t="shared" si="5"/>
        <v>109.17920000000001</v>
      </c>
      <c r="G70" s="1">
        <f t="shared" si="6"/>
        <v>2.0805600000000029</v>
      </c>
      <c r="H70" s="1">
        <f t="shared" si="7"/>
        <v>1.0213256737547078</v>
      </c>
      <c r="I70" s="1">
        <f t="shared" ref="I70:I79" si="9">(F69+$D$67*G69)*H66</f>
        <v>107.724</v>
      </c>
      <c r="J70" s="1">
        <f t="shared" si="8"/>
        <v>5.8207999999999913</v>
      </c>
    </row>
    <row r="71" spans="4:10" x14ac:dyDescent="0.3">
      <c r="D71">
        <v>5</v>
      </c>
      <c r="E71">
        <v>125</v>
      </c>
      <c r="F71" s="1">
        <f t="shared" si="5"/>
        <v>114.00780800000001</v>
      </c>
      <c r="G71" s="1">
        <f t="shared" si="6"/>
        <v>2.9049744000000026</v>
      </c>
      <c r="H71" s="1">
        <f t="shared" si="7"/>
        <v>1.0385664532730949</v>
      </c>
      <c r="I71" s="1">
        <f t="shared" si="9"/>
        <v>111.25976000000001</v>
      </c>
      <c r="J71" s="1">
        <f t="shared" si="8"/>
        <v>10.992191999999989</v>
      </c>
    </row>
    <row r="72" spans="4:10" x14ac:dyDescent="0.3">
      <c r="D72">
        <v>6</v>
      </c>
      <c r="E72">
        <v>130</v>
      </c>
      <c r="F72" s="1">
        <f t="shared" si="5"/>
        <v>118.7393513952852</v>
      </c>
      <c r="G72" s="1">
        <f t="shared" si="6"/>
        <v>3.4529450985855572</v>
      </c>
      <c r="H72" s="1">
        <f t="shared" si="7"/>
        <v>1.0567575368739679</v>
      </c>
      <c r="I72" s="1">
        <f t="shared" si="9"/>
        <v>120.58063439686275</v>
      </c>
      <c r="J72" s="1">
        <f t="shared" si="8"/>
        <v>11.260648604714802</v>
      </c>
    </row>
    <row r="73" spans="4:10" x14ac:dyDescent="0.3">
      <c r="D73">
        <v>7</v>
      </c>
      <c r="E73">
        <v>140</v>
      </c>
      <c r="F73" s="1">
        <f t="shared" si="5"/>
        <v>124.35744854505361</v>
      </c>
      <c r="G73" s="1">
        <f t="shared" si="6"/>
        <v>4.1024907139404148</v>
      </c>
      <c r="H73" s="1">
        <f t="shared" si="7"/>
        <v>1.0818080161268457</v>
      </c>
      <c r="I73" s="1">
        <f t="shared" si="9"/>
        <v>128.60600979400152</v>
      </c>
      <c r="J73" s="1">
        <f t="shared" si="8"/>
        <v>15.642551454946386</v>
      </c>
    </row>
    <row r="74" spans="4:10" x14ac:dyDescent="0.3">
      <c r="D74">
        <v>8</v>
      </c>
      <c r="E74">
        <v>135</v>
      </c>
      <c r="F74" s="1">
        <f t="shared" si="5"/>
        <v>129.20418099960301</v>
      </c>
      <c r="G74" s="1">
        <f t="shared" si="6"/>
        <v>4.3257632361231089</v>
      </c>
      <c r="H74" s="1">
        <f t="shared" si="7"/>
        <v>1.030738535676458</v>
      </c>
      <c r="I74" s="1">
        <f t="shared" si="9"/>
        <v>131.19943401418092</v>
      </c>
      <c r="J74" s="1">
        <f t="shared" si="8"/>
        <v>5.7958190003969889</v>
      </c>
    </row>
    <row r="75" spans="4:10" x14ac:dyDescent="0.3">
      <c r="D75">
        <v>9</v>
      </c>
      <c r="E75">
        <v>145</v>
      </c>
      <c r="F75" s="1">
        <f t="shared" si="5"/>
        <v>134.74706026897161</v>
      </c>
      <c r="G75" s="1">
        <f t="shared" si="6"/>
        <v>4.6908980460967555</v>
      </c>
      <c r="H75" s="1">
        <f t="shared" si="7"/>
        <v>1.0535759785789096</v>
      </c>
      <c r="I75" s="1">
        <f t="shared" si="9"/>
        <v>138.67972059065224</v>
      </c>
      <c r="J75" s="1">
        <f t="shared" si="8"/>
        <v>10.252939731028391</v>
      </c>
    </row>
    <row r="76" spans="4:10" x14ac:dyDescent="0.3">
      <c r="D76">
        <v>10</v>
      </c>
      <c r="E76">
        <v>150</v>
      </c>
      <c r="F76" s="1">
        <f t="shared" si="5"/>
        <v>139.93909249804588</v>
      </c>
      <c r="G76" s="1">
        <f t="shared" si="6"/>
        <v>4.8412383009900104</v>
      </c>
      <c r="H76" s="1">
        <f t="shared" si="7"/>
        <v>1.0628124833841184</v>
      </c>
      <c r="I76" s="1">
        <f t="shared" si="9"/>
        <v>147.35211337576663</v>
      </c>
      <c r="J76" s="1">
        <f t="shared" si="8"/>
        <v>10.060907501954119</v>
      </c>
    </row>
    <row r="77" spans="4:10" x14ac:dyDescent="0.3">
      <c r="D77">
        <v>11</v>
      </c>
      <c r="E77">
        <v>160</v>
      </c>
      <c r="F77" s="1">
        <f t="shared" si="5"/>
        <v>145.40437453208042</v>
      </c>
      <c r="G77" s="1">
        <f t="shared" si="6"/>
        <v>5.0284514209033704</v>
      </c>
      <c r="H77" s="1">
        <f t="shared" si="7"/>
        <v>1.089236629082887</v>
      </c>
      <c r="I77" s="1">
        <f t="shared" si="9"/>
        <v>156.62452243589348</v>
      </c>
      <c r="J77" s="1">
        <f t="shared" si="8"/>
        <v>14.595625467919575</v>
      </c>
    </row>
    <row r="78" spans="4:10" x14ac:dyDescent="0.3">
      <c r="D78">
        <v>12</v>
      </c>
      <c r="E78">
        <v>155</v>
      </c>
      <c r="F78" s="1">
        <f t="shared" si="5"/>
        <v>150.42178324166949</v>
      </c>
      <c r="G78" s="1">
        <f t="shared" si="6"/>
        <v>5.0251386075090778</v>
      </c>
      <c r="H78" s="1">
        <f t="shared" si="7"/>
        <v>1.0306174665297458</v>
      </c>
      <c r="I78" s="1">
        <f t="shared" si="9"/>
        <v>155.05691074044998</v>
      </c>
      <c r="J78" s="1">
        <f t="shared" si="8"/>
        <v>4.5782167583305124</v>
      </c>
    </row>
    <row r="79" spans="4:10" x14ac:dyDescent="0.3">
      <c r="D79" s="12">
        <v>13</v>
      </c>
      <c r="E79" s="12"/>
      <c r="F79" s="13"/>
      <c r="G79" s="13"/>
      <c r="H79" s="13"/>
      <c r="I79" s="16">
        <f t="shared" si="9"/>
        <v>163.7751428043276</v>
      </c>
      <c r="J79" s="13"/>
    </row>
    <row r="80" spans="4:10" x14ac:dyDescent="0.3">
      <c r="F80" s="1"/>
      <c r="G80" s="1"/>
      <c r="H80" s="1"/>
      <c r="J80" s="1"/>
    </row>
    <row r="81" spans="4:10" x14ac:dyDescent="0.3">
      <c r="F81" s="1"/>
      <c r="G81" s="1"/>
      <c r="H81" s="1"/>
      <c r="I81" s="34" t="s">
        <v>8</v>
      </c>
      <c r="J81" s="34">
        <f>AVERAGE(J67:J79)</f>
        <v>9.2433083766075637</v>
      </c>
    </row>
    <row r="82" spans="4:10" x14ac:dyDescent="0.3">
      <c r="F82" s="1"/>
      <c r="G82" s="1"/>
      <c r="H82" s="1"/>
      <c r="I82" s="1"/>
      <c r="J82" s="1"/>
    </row>
    <row r="83" spans="4:10" x14ac:dyDescent="0.3">
      <c r="D83" t="s">
        <v>4</v>
      </c>
      <c r="F83" s="1"/>
      <c r="G83" s="1"/>
      <c r="H83" s="1"/>
      <c r="I83" s="1"/>
      <c r="J83" s="1"/>
    </row>
    <row r="84" spans="4:10" x14ac:dyDescent="0.3">
      <c r="D84" t="s">
        <v>11</v>
      </c>
      <c r="E84">
        <v>0.2</v>
      </c>
      <c r="I84" s="6"/>
      <c r="J84" s="5"/>
    </row>
    <row r="85" spans="4:10" x14ac:dyDescent="0.3">
      <c r="D85" t="s">
        <v>12</v>
      </c>
      <c r="E85">
        <v>0.3</v>
      </c>
    </row>
    <row r="86" spans="4:10" x14ac:dyDescent="0.3">
      <c r="D86" t="s">
        <v>13</v>
      </c>
      <c r="E86">
        <v>0.4</v>
      </c>
    </row>
    <row r="100" spans="6:10" x14ac:dyDescent="0.3">
      <c r="F100" s="1"/>
      <c r="G100" s="1"/>
      <c r="H100" s="1"/>
      <c r="I100" s="1"/>
      <c r="J100" s="1"/>
    </row>
    <row r="101" spans="6:10" x14ac:dyDescent="0.3">
      <c r="F101" s="1"/>
      <c r="G101" s="1"/>
      <c r="H101" s="1"/>
      <c r="I101" s="1"/>
      <c r="J101" s="1"/>
    </row>
    <row r="102" spans="6:10" x14ac:dyDescent="0.3">
      <c r="F102" s="1"/>
      <c r="G102" s="1"/>
      <c r="H102" s="1"/>
      <c r="I102" s="1"/>
      <c r="J102" s="1"/>
    </row>
    <row r="103" spans="6:10" x14ac:dyDescent="0.3">
      <c r="F103" s="1"/>
      <c r="G103" s="1"/>
      <c r="H103" s="1"/>
      <c r="I103" s="1"/>
      <c r="J103" s="1"/>
    </row>
    <row r="104" spans="6:10" x14ac:dyDescent="0.3">
      <c r="F104" s="1"/>
      <c r="G104" s="1"/>
      <c r="H104" s="1"/>
      <c r="I104" s="1"/>
      <c r="J104" s="1"/>
    </row>
    <row r="105" spans="6:10" x14ac:dyDescent="0.3">
      <c r="F105" s="1"/>
      <c r="G105" s="1"/>
      <c r="H105" s="1"/>
      <c r="I105" s="1"/>
      <c r="J105" s="1"/>
    </row>
    <row r="106" spans="6:10" x14ac:dyDescent="0.3">
      <c r="F106" s="1"/>
      <c r="G106" s="1"/>
      <c r="H106" s="1"/>
      <c r="I106" s="1"/>
      <c r="J106" s="1"/>
    </row>
    <row r="107" spans="6:10" x14ac:dyDescent="0.3">
      <c r="F107" s="1"/>
      <c r="G107" s="1"/>
      <c r="H107" s="1"/>
      <c r="I107" s="1"/>
      <c r="J107" s="1"/>
    </row>
    <row r="108" spans="6:10" x14ac:dyDescent="0.3">
      <c r="F108" s="1"/>
      <c r="G108" s="1"/>
      <c r="H108" s="1"/>
      <c r="I108" s="1"/>
      <c r="J108" s="1"/>
    </row>
    <row r="109" spans="6:10" x14ac:dyDescent="0.3">
      <c r="F109" s="1"/>
      <c r="G109" s="1"/>
      <c r="H109" s="1"/>
      <c r="I109" s="1"/>
      <c r="J109" s="1"/>
    </row>
    <row r="110" spans="6:10" x14ac:dyDescent="0.3">
      <c r="F110" s="1"/>
      <c r="G110" s="1"/>
      <c r="H110" s="1"/>
      <c r="I110" s="1"/>
      <c r="J110" s="1"/>
    </row>
    <row r="112" spans="6:10" x14ac:dyDescent="0.3">
      <c r="I112" s="6"/>
      <c r="J112" s="5"/>
    </row>
    <row r="132" spans="7:7" x14ac:dyDescent="0.3">
      <c r="G132" s="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29"/>
  <sheetViews>
    <sheetView topLeftCell="C27" zoomScale="67" zoomScaleNormal="25" workbookViewId="0">
      <selection activeCell="D48" sqref="D48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18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300</v>
      </c>
    </row>
    <row r="6" spans="4:9" x14ac:dyDescent="0.3">
      <c r="D6">
        <v>2</v>
      </c>
      <c r="E6">
        <v>320</v>
      </c>
    </row>
    <row r="7" spans="4:9" x14ac:dyDescent="0.3">
      <c r="D7">
        <v>3</v>
      </c>
      <c r="E7">
        <v>330</v>
      </c>
    </row>
    <row r="8" spans="4:9" x14ac:dyDescent="0.3">
      <c r="D8">
        <v>4</v>
      </c>
      <c r="E8">
        <v>340</v>
      </c>
      <c r="F8" s="1"/>
      <c r="G8" s="1"/>
      <c r="I8" s="1"/>
    </row>
    <row r="9" spans="4:9" x14ac:dyDescent="0.3">
      <c r="D9">
        <v>5</v>
      </c>
      <c r="E9">
        <v>350</v>
      </c>
      <c r="F9" s="1"/>
      <c r="G9" s="1"/>
      <c r="I9" s="1"/>
    </row>
    <row r="10" spans="4:9" x14ac:dyDescent="0.3">
      <c r="D10">
        <v>6</v>
      </c>
      <c r="E10">
        <v>360</v>
      </c>
      <c r="F10" s="1">
        <f>AVERAGE(E8:E9)</f>
        <v>345</v>
      </c>
      <c r="G10" s="1">
        <f t="shared" ref="G10:G12" si="0">ABS(E10-F10)</f>
        <v>15</v>
      </c>
      <c r="I10" s="1"/>
    </row>
    <row r="11" spans="4:9" x14ac:dyDescent="0.3">
      <c r="D11">
        <v>7</v>
      </c>
      <c r="E11">
        <v>370</v>
      </c>
      <c r="F11" s="1">
        <f t="shared" ref="F11:F12" si="1">AVERAGE(E9:E10)</f>
        <v>355</v>
      </c>
      <c r="G11" s="1">
        <f t="shared" si="0"/>
        <v>15</v>
      </c>
      <c r="I11" s="1"/>
    </row>
    <row r="12" spans="4:9" x14ac:dyDescent="0.3">
      <c r="D12">
        <v>8</v>
      </c>
      <c r="E12">
        <v>380</v>
      </c>
      <c r="F12" s="1">
        <f t="shared" si="1"/>
        <v>365</v>
      </c>
      <c r="G12" s="1">
        <f t="shared" si="0"/>
        <v>15</v>
      </c>
      <c r="I12" s="1"/>
    </row>
    <row r="13" spans="4:9" x14ac:dyDescent="0.3">
      <c r="D13" s="21">
        <v>9</v>
      </c>
      <c r="E13" s="21"/>
      <c r="F13" s="23">
        <f>AVERAGE(E11:E12)</f>
        <v>375</v>
      </c>
      <c r="G13" s="22"/>
      <c r="I13" s="1"/>
    </row>
    <row r="14" spans="4:9" x14ac:dyDescent="0.3">
      <c r="I14" s="1"/>
    </row>
    <row r="15" spans="4:9" x14ac:dyDescent="0.3">
      <c r="F15" s="4" t="s">
        <v>8</v>
      </c>
      <c r="G15" s="4">
        <f>AVERAGE(G10:G12)</f>
        <v>15</v>
      </c>
      <c r="I15" s="1"/>
    </row>
    <row r="17" spans="4:9" x14ac:dyDescent="0.3">
      <c r="D17" t="s">
        <v>18</v>
      </c>
      <c r="E17" t="s">
        <v>2</v>
      </c>
      <c r="F17" t="s">
        <v>3</v>
      </c>
      <c r="G17" t="s">
        <v>5</v>
      </c>
      <c r="I17" s="1"/>
    </row>
    <row r="18" spans="4:9" x14ac:dyDescent="0.3">
      <c r="D18">
        <v>1</v>
      </c>
      <c r="E18">
        <v>300</v>
      </c>
    </row>
    <row r="19" spans="4:9" x14ac:dyDescent="0.3">
      <c r="D19">
        <v>2</v>
      </c>
      <c r="E19">
        <v>320</v>
      </c>
    </row>
    <row r="20" spans="4:9" x14ac:dyDescent="0.3">
      <c r="D20">
        <v>3</v>
      </c>
      <c r="E20">
        <v>330</v>
      </c>
    </row>
    <row r="21" spans="4:9" x14ac:dyDescent="0.3">
      <c r="D21">
        <v>4</v>
      </c>
      <c r="E21">
        <v>340</v>
      </c>
      <c r="F21" s="1"/>
    </row>
    <row r="22" spans="4:9" x14ac:dyDescent="0.3">
      <c r="D22">
        <v>5</v>
      </c>
      <c r="E22">
        <v>350</v>
      </c>
      <c r="F22" s="1">
        <f>E20*$E$31+E21*$E$32</f>
        <v>336</v>
      </c>
      <c r="G22">
        <f>ABS(E22-F22)</f>
        <v>14</v>
      </c>
    </row>
    <row r="23" spans="4:9" x14ac:dyDescent="0.3">
      <c r="D23">
        <v>6</v>
      </c>
      <c r="E23">
        <v>360</v>
      </c>
      <c r="F23" s="1">
        <f>E21*$E$31+E22*$E$32</f>
        <v>346</v>
      </c>
      <c r="G23">
        <f t="shared" ref="G23:G25" si="2">ABS(E23-F23)</f>
        <v>14</v>
      </c>
    </row>
    <row r="24" spans="4:9" x14ac:dyDescent="0.3">
      <c r="D24">
        <v>7</v>
      </c>
      <c r="E24">
        <v>370</v>
      </c>
      <c r="F24" s="1">
        <f>E22*$E$31+E23*$E$32</f>
        <v>356</v>
      </c>
      <c r="G24">
        <f t="shared" si="2"/>
        <v>14</v>
      </c>
    </row>
    <row r="25" spans="4:9" x14ac:dyDescent="0.3">
      <c r="D25">
        <v>8</v>
      </c>
      <c r="E25">
        <v>380</v>
      </c>
      <c r="F25" s="1">
        <f>E23*$E$31+E24*$E$32</f>
        <v>366</v>
      </c>
      <c r="G25">
        <f t="shared" si="2"/>
        <v>14</v>
      </c>
    </row>
    <row r="26" spans="4:9" x14ac:dyDescent="0.3">
      <c r="D26" s="21">
        <v>9</v>
      </c>
      <c r="E26" s="21"/>
      <c r="F26" s="23">
        <f>E24*$E$31+E25*$E$32</f>
        <v>376</v>
      </c>
      <c r="G26" s="21"/>
    </row>
    <row r="28" spans="4:9" x14ac:dyDescent="0.3">
      <c r="F28" s="4" t="s">
        <v>8</v>
      </c>
      <c r="G28" s="4">
        <f>AVERAGE(G22:G25)</f>
        <v>14</v>
      </c>
    </row>
    <row r="29" spans="4:9" x14ac:dyDescent="0.3">
      <c r="F29" s="1"/>
    </row>
    <row r="30" spans="4:9" x14ac:dyDescent="0.3">
      <c r="D30" t="s">
        <v>4</v>
      </c>
      <c r="F30" s="1"/>
    </row>
    <row r="31" spans="4:9" x14ac:dyDescent="0.3">
      <c r="D31" t="s">
        <v>6</v>
      </c>
      <c r="E31">
        <v>0.4</v>
      </c>
    </row>
    <row r="32" spans="4:9" x14ac:dyDescent="0.3">
      <c r="D32" t="s">
        <v>7</v>
      </c>
      <c r="E32">
        <v>0.6</v>
      </c>
    </row>
    <row r="34" spans="4:9" x14ac:dyDescent="0.3">
      <c r="D34" t="s">
        <v>18</v>
      </c>
      <c r="E34" t="s">
        <v>2</v>
      </c>
      <c r="F34" t="s">
        <v>21</v>
      </c>
      <c r="G34" t="s">
        <v>5</v>
      </c>
    </row>
    <row r="35" spans="4:9" x14ac:dyDescent="0.3">
      <c r="D35">
        <v>1</v>
      </c>
      <c r="E35">
        <v>300</v>
      </c>
      <c r="F35" s="1"/>
      <c r="G35" s="1"/>
      <c r="H35" s="3"/>
    </row>
    <row r="36" spans="4:9" x14ac:dyDescent="0.3">
      <c r="D36">
        <v>2</v>
      </c>
      <c r="E36">
        <v>320</v>
      </c>
      <c r="F36" s="1"/>
      <c r="G36" s="1"/>
      <c r="H36" s="3"/>
    </row>
    <row r="37" spans="4:9" x14ac:dyDescent="0.3">
      <c r="D37">
        <v>3</v>
      </c>
      <c r="E37">
        <v>330</v>
      </c>
      <c r="F37" s="1">
        <f>$E$47*E36+(1-$E$47)*E35</f>
        <v>306</v>
      </c>
      <c r="G37" s="1">
        <f>ABS(E37-F37)</f>
        <v>24</v>
      </c>
      <c r="H37" s="3"/>
    </row>
    <row r="38" spans="4:9" x14ac:dyDescent="0.3">
      <c r="D38">
        <v>4</v>
      </c>
      <c r="E38">
        <v>340</v>
      </c>
      <c r="F38" s="1">
        <f t="shared" ref="F38:F43" si="3">$E$47*E37+(1-$E$47)*E36</f>
        <v>323</v>
      </c>
      <c r="G38" s="1">
        <f>ABS(E38-F38)</f>
        <v>17</v>
      </c>
      <c r="H38" s="3"/>
    </row>
    <row r="39" spans="4:9" x14ac:dyDescent="0.3">
      <c r="D39">
        <v>5</v>
      </c>
      <c r="E39">
        <v>350</v>
      </c>
      <c r="F39" s="1">
        <f t="shared" si="3"/>
        <v>333</v>
      </c>
      <c r="G39" s="1">
        <f>ABS(E39-F39)</f>
        <v>17</v>
      </c>
      <c r="H39" s="3"/>
    </row>
    <row r="40" spans="4:9" x14ac:dyDescent="0.3">
      <c r="D40">
        <v>6</v>
      </c>
      <c r="E40">
        <v>360</v>
      </c>
      <c r="F40" s="1">
        <f t="shared" si="3"/>
        <v>343</v>
      </c>
      <c r="G40" s="1">
        <f>ABS(E40-F40)</f>
        <v>17</v>
      </c>
      <c r="H40" s="3"/>
    </row>
    <row r="41" spans="4:9" x14ac:dyDescent="0.3">
      <c r="D41">
        <v>7</v>
      </c>
      <c r="E41">
        <v>370</v>
      </c>
      <c r="F41" s="1">
        <f t="shared" si="3"/>
        <v>353</v>
      </c>
      <c r="G41" s="1">
        <f>ABS(E41-F41)</f>
        <v>17</v>
      </c>
      <c r="H41" s="3"/>
    </row>
    <row r="42" spans="4:9" x14ac:dyDescent="0.3">
      <c r="D42">
        <v>8</v>
      </c>
      <c r="E42">
        <v>380</v>
      </c>
      <c r="F42" s="1">
        <f t="shared" si="3"/>
        <v>363</v>
      </c>
      <c r="G42" s="1">
        <f>ABS(E42-F42)</f>
        <v>17</v>
      </c>
      <c r="H42" s="3"/>
    </row>
    <row r="43" spans="4:9" x14ac:dyDescent="0.3">
      <c r="D43" s="21">
        <v>9</v>
      </c>
      <c r="E43" s="21"/>
      <c r="F43" s="23">
        <f t="shared" si="3"/>
        <v>373</v>
      </c>
      <c r="G43" s="24"/>
      <c r="H43" s="8"/>
      <c r="I43" s="22"/>
    </row>
    <row r="45" spans="4:9" x14ac:dyDescent="0.3">
      <c r="F45" s="19" t="s">
        <v>8</v>
      </c>
      <c r="G45" s="20">
        <f>AVERAGE(G37:G42)</f>
        <v>18.166666666666668</v>
      </c>
    </row>
    <row r="46" spans="4:9" x14ac:dyDescent="0.3">
      <c r="D46" t="s">
        <v>4</v>
      </c>
      <c r="G46" s="18"/>
      <c r="H46" s="18"/>
      <c r="I46" s="18"/>
    </row>
    <row r="47" spans="4:9" x14ac:dyDescent="0.3">
      <c r="D47" t="s">
        <v>11</v>
      </c>
      <c r="E47">
        <v>0.3</v>
      </c>
    </row>
    <row r="50" spans="4:10" x14ac:dyDescent="0.3">
      <c r="D50" t="s">
        <v>18</v>
      </c>
      <c r="E50" t="s">
        <v>2</v>
      </c>
      <c r="F50" t="s">
        <v>22</v>
      </c>
      <c r="G50" t="s">
        <v>10</v>
      </c>
      <c r="H50" t="s">
        <v>16</v>
      </c>
      <c r="I50" t="s">
        <v>15</v>
      </c>
      <c r="J50" t="s">
        <v>5</v>
      </c>
    </row>
    <row r="51" spans="4:10" x14ac:dyDescent="0.3">
      <c r="D51">
        <v>-2</v>
      </c>
      <c r="F51" s="7"/>
      <c r="G51" s="7"/>
      <c r="H51" s="7">
        <v>1</v>
      </c>
      <c r="I51" s="1"/>
    </row>
    <row r="52" spans="4:10" x14ac:dyDescent="0.3">
      <c r="D52">
        <v>-1</v>
      </c>
      <c r="F52" s="1"/>
      <c r="G52" s="7"/>
      <c r="H52" s="7">
        <v>1</v>
      </c>
      <c r="I52" s="1"/>
    </row>
    <row r="53" spans="4:10" x14ac:dyDescent="0.3">
      <c r="D53">
        <v>0</v>
      </c>
      <c r="F53" s="1"/>
      <c r="G53" s="7"/>
      <c r="H53" s="7">
        <v>1</v>
      </c>
      <c r="I53" s="1"/>
    </row>
    <row r="54" spans="4:10" x14ac:dyDescent="0.3">
      <c r="D54">
        <v>1</v>
      </c>
      <c r="E54">
        <v>300</v>
      </c>
      <c r="F54" s="1">
        <f>E54</f>
        <v>300</v>
      </c>
      <c r="G54" s="7">
        <v>0</v>
      </c>
      <c r="H54" s="1">
        <v>1</v>
      </c>
      <c r="I54" s="1"/>
      <c r="J54">
        <f>ABS(E54-F54)</f>
        <v>0</v>
      </c>
    </row>
    <row r="55" spans="4:10" x14ac:dyDescent="0.3">
      <c r="D55">
        <v>2</v>
      </c>
      <c r="E55">
        <v>320</v>
      </c>
      <c r="F55" s="1">
        <f>$E$67*E55/H51+(1-$E$67)*(F54+G54)</f>
        <v>306</v>
      </c>
      <c r="G55" s="1">
        <f>$E$68*(F55-F54)+(1-$E$68)*G54</f>
        <v>2.4000000000000004</v>
      </c>
      <c r="H55" s="1">
        <f>$E$69*E55/F55+(1-$E$69)*H51</f>
        <v>1.0091503267973856</v>
      </c>
      <c r="I55" s="1">
        <f>(F54+$D$54*G54)*H51</f>
        <v>300</v>
      </c>
      <c r="J55" s="1">
        <f>ABS(E55-F55)</f>
        <v>14</v>
      </c>
    </row>
    <row r="56" spans="4:10" x14ac:dyDescent="0.3">
      <c r="D56">
        <v>3</v>
      </c>
      <c r="E56">
        <v>330</v>
      </c>
      <c r="F56" s="1">
        <f t="shared" ref="F56:F61" si="4">$E$67*E56/H52+(1-$E$67)*(F55+G55)</f>
        <v>314.88</v>
      </c>
      <c r="G56" s="1">
        <f t="shared" ref="G56:G61" si="5">$E$68*(F56-F55)+(1-$E$68)*G55</f>
        <v>4.9919999999999982</v>
      </c>
      <c r="H56" s="1">
        <f t="shared" ref="H56:H61" si="6">$E$69*E56/F56+(1-$E$69)*H52</f>
        <v>1.0096036585365855</v>
      </c>
      <c r="I56" s="1">
        <f t="shared" ref="I56:I62" si="7">(F55+$D$54*G55)*H52</f>
        <v>308.39999999999998</v>
      </c>
      <c r="J56" s="1">
        <f t="shared" ref="J56:J61" si="8">ABS(E56-F56)</f>
        <v>15.120000000000005</v>
      </c>
    </row>
    <row r="57" spans="4:10" x14ac:dyDescent="0.3">
      <c r="D57">
        <v>4</v>
      </c>
      <c r="E57">
        <v>340</v>
      </c>
      <c r="F57" s="1">
        <f t="shared" si="4"/>
        <v>325.91039999999998</v>
      </c>
      <c r="G57" s="1">
        <f t="shared" si="5"/>
        <v>7.4073599999999935</v>
      </c>
      <c r="H57" s="1">
        <f t="shared" si="6"/>
        <v>1.0086463027875148</v>
      </c>
      <c r="I57" s="1">
        <f t="shared" si="7"/>
        <v>319.87200000000001</v>
      </c>
      <c r="J57" s="1">
        <f t="shared" si="8"/>
        <v>14.089600000000019</v>
      </c>
    </row>
    <row r="58" spans="4:10" x14ac:dyDescent="0.3">
      <c r="D58">
        <v>5</v>
      </c>
      <c r="E58">
        <v>350</v>
      </c>
      <c r="F58" s="1">
        <f t="shared" si="4"/>
        <v>338.32243199999994</v>
      </c>
      <c r="G58" s="1">
        <f t="shared" si="5"/>
        <v>9.409228799999978</v>
      </c>
      <c r="H58" s="1">
        <f t="shared" si="6"/>
        <v>1.0069032182885231</v>
      </c>
      <c r="I58" s="1">
        <f t="shared" si="7"/>
        <v>333.31775999999996</v>
      </c>
      <c r="J58" s="1">
        <f t="shared" si="8"/>
        <v>11.677568000000065</v>
      </c>
    </row>
    <row r="59" spans="4:10" x14ac:dyDescent="0.3">
      <c r="D59">
        <v>6</v>
      </c>
      <c r="E59">
        <v>360</v>
      </c>
      <c r="F59" s="1">
        <f t="shared" si="4"/>
        <v>350.43288794860098</v>
      </c>
      <c r="G59" s="1">
        <f t="shared" si="5"/>
        <v>10.489719659440404</v>
      </c>
      <c r="H59" s="1">
        <f t="shared" si="6"/>
        <v>1.0127804293504603</v>
      </c>
      <c r="I59" s="1">
        <f t="shared" si="7"/>
        <v>350.91351913411756</v>
      </c>
      <c r="J59" s="1">
        <f t="shared" si="8"/>
        <v>9.5671120513990218</v>
      </c>
    </row>
    <row r="60" spans="4:10" x14ac:dyDescent="0.3">
      <c r="D60">
        <v>7</v>
      </c>
      <c r="E60">
        <v>370</v>
      </c>
      <c r="F60" s="1">
        <f t="shared" si="4"/>
        <v>362.58995940384125</v>
      </c>
      <c r="G60" s="1">
        <f t="shared" si="5"/>
        <v>11.15666037776035</v>
      </c>
      <c r="H60" s="1">
        <f t="shared" si="6"/>
        <v>1.011770210773006</v>
      </c>
      <c r="I60" s="1">
        <f t="shared" si="7"/>
        <v>364.38878508964308</v>
      </c>
      <c r="J60" s="1">
        <f t="shared" si="8"/>
        <v>7.4100405961587512</v>
      </c>
    </row>
    <row r="61" spans="4:10" x14ac:dyDescent="0.3">
      <c r="D61">
        <v>8</v>
      </c>
      <c r="E61">
        <v>380</v>
      </c>
      <c r="F61" s="1">
        <f t="shared" si="4"/>
        <v>374.64540474802794</v>
      </c>
      <c r="G61" s="1">
        <f t="shared" si="5"/>
        <v>11.516174364330887</v>
      </c>
      <c r="H61" s="1">
        <f t="shared" si="6"/>
        <v>1.0097755293135906</v>
      </c>
      <c r="I61" s="1">
        <f t="shared" si="7"/>
        <v>376.97814622204351</v>
      </c>
      <c r="J61" s="1">
        <f t="shared" si="8"/>
        <v>5.3545952519720572</v>
      </c>
    </row>
    <row r="62" spans="4:10" x14ac:dyDescent="0.3">
      <c r="D62" s="21">
        <v>9</v>
      </c>
      <c r="E62" s="21"/>
      <c r="F62" s="22"/>
      <c r="G62" s="22"/>
      <c r="H62" s="22"/>
      <c r="I62" s="23">
        <f t="shared" si="7"/>
        <v>388.82733678761224</v>
      </c>
      <c r="J62" s="22"/>
    </row>
    <row r="63" spans="4:10" x14ac:dyDescent="0.3">
      <c r="F63" s="1"/>
      <c r="G63" s="1"/>
      <c r="H63" s="1"/>
      <c r="I63" s="1"/>
      <c r="J63" s="1"/>
    </row>
    <row r="64" spans="4:10" x14ac:dyDescent="0.3">
      <c r="F64" s="1"/>
      <c r="G64" s="1"/>
      <c r="H64" s="1"/>
      <c r="I64" s="11" t="s">
        <v>8</v>
      </c>
      <c r="J64" s="11">
        <f>AVERAGE(J54:J61)</f>
        <v>9.6523644874412398</v>
      </c>
    </row>
    <row r="65" spans="4:10" x14ac:dyDescent="0.3">
      <c r="F65" s="1"/>
      <c r="G65" s="1"/>
      <c r="H65" s="1"/>
      <c r="I65" s="1"/>
      <c r="J65" s="1"/>
    </row>
    <row r="66" spans="4:10" x14ac:dyDescent="0.3">
      <c r="D66" t="s">
        <v>4</v>
      </c>
      <c r="F66" s="1"/>
      <c r="G66" s="1"/>
      <c r="H66" s="1"/>
      <c r="I66" s="1"/>
      <c r="J66" s="1"/>
    </row>
    <row r="67" spans="4:10" x14ac:dyDescent="0.3">
      <c r="D67" t="s">
        <v>11</v>
      </c>
      <c r="E67">
        <v>0.3</v>
      </c>
      <c r="I67" s="6"/>
      <c r="J67" s="5"/>
    </row>
    <row r="68" spans="4:10" x14ac:dyDescent="0.3">
      <c r="D68" t="s">
        <v>12</v>
      </c>
      <c r="E68">
        <v>0.4</v>
      </c>
    </row>
    <row r="69" spans="4:10" x14ac:dyDescent="0.3">
      <c r="D69" t="s">
        <v>13</v>
      </c>
      <c r="E69">
        <v>0.2</v>
      </c>
    </row>
    <row r="97" spans="6:10" x14ac:dyDescent="0.3">
      <c r="F97" s="1"/>
      <c r="G97" s="1"/>
      <c r="H97" s="1"/>
      <c r="I97" s="1"/>
      <c r="J97" s="1"/>
    </row>
    <row r="98" spans="6:10" x14ac:dyDescent="0.3">
      <c r="F98" s="1"/>
      <c r="G98" s="1"/>
      <c r="H98" s="1"/>
      <c r="I98" s="1"/>
      <c r="J98" s="1"/>
    </row>
    <row r="99" spans="6:10" x14ac:dyDescent="0.3">
      <c r="F99" s="1"/>
      <c r="G99" s="1"/>
      <c r="H99" s="1"/>
      <c r="I99" s="1"/>
      <c r="J99" s="1"/>
    </row>
    <row r="100" spans="6:10" x14ac:dyDescent="0.3">
      <c r="F100" s="1"/>
      <c r="G100" s="1"/>
      <c r="H100" s="1"/>
      <c r="I100" s="1"/>
      <c r="J100" s="1"/>
    </row>
    <row r="101" spans="6:10" x14ac:dyDescent="0.3">
      <c r="F101" s="1"/>
      <c r="G101" s="1"/>
      <c r="H101" s="1"/>
      <c r="I101" s="1"/>
      <c r="J101" s="1"/>
    </row>
    <row r="102" spans="6:10" x14ac:dyDescent="0.3">
      <c r="F102" s="1"/>
      <c r="G102" s="1"/>
      <c r="H102" s="1"/>
      <c r="I102" s="1"/>
      <c r="J102" s="1"/>
    </row>
    <row r="103" spans="6:10" x14ac:dyDescent="0.3">
      <c r="F103" s="1"/>
      <c r="G103" s="1"/>
      <c r="H103" s="1"/>
      <c r="I103" s="1"/>
      <c r="J103" s="1"/>
    </row>
    <row r="104" spans="6:10" x14ac:dyDescent="0.3">
      <c r="F104" s="1"/>
      <c r="G104" s="1"/>
      <c r="H104" s="1"/>
      <c r="I104" s="1"/>
      <c r="J104" s="1"/>
    </row>
    <row r="105" spans="6:10" x14ac:dyDescent="0.3">
      <c r="F105" s="1"/>
      <c r="G105" s="1"/>
      <c r="H105" s="1"/>
      <c r="I105" s="1"/>
      <c r="J105" s="1"/>
    </row>
    <row r="106" spans="6:10" x14ac:dyDescent="0.3">
      <c r="F106" s="1"/>
      <c r="G106" s="1"/>
      <c r="H106" s="1"/>
      <c r="I106" s="1"/>
      <c r="J106" s="1"/>
    </row>
    <row r="107" spans="6:10" x14ac:dyDescent="0.3">
      <c r="F107" s="1"/>
      <c r="G107" s="1"/>
      <c r="H107" s="1"/>
      <c r="I107" s="1"/>
      <c r="J107" s="1"/>
    </row>
    <row r="109" spans="6:10" x14ac:dyDescent="0.3">
      <c r="I109" s="6"/>
      <c r="J109" s="5"/>
    </row>
    <row r="129" spans="7:7" x14ac:dyDescent="0.3">
      <c r="G129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25"/>
  <sheetViews>
    <sheetView tabSelected="1" topLeftCell="C1" zoomScale="67" zoomScaleNormal="25" workbookViewId="0">
      <selection activeCell="D42" sqref="D42"/>
    </sheetView>
  </sheetViews>
  <sheetFormatPr baseColWidth="10" defaultRowHeight="14.4" x14ac:dyDescent="0.3"/>
  <cols>
    <col min="2" max="2" width="13" bestFit="1" customWidth="1"/>
    <col min="3" max="3" width="13" customWidth="1"/>
    <col min="4" max="4" width="15.33203125" customWidth="1"/>
    <col min="6" max="6" width="22.21875" bestFit="1" customWidth="1"/>
    <col min="7" max="9" width="20.21875" customWidth="1"/>
    <col min="10" max="10" width="20.77734375" customWidth="1"/>
    <col min="11" max="11" width="30.109375" customWidth="1"/>
    <col min="12" max="12" width="22.44140625" customWidth="1"/>
    <col min="13" max="13" width="20.109375" bestFit="1" customWidth="1"/>
    <col min="14" max="15" width="17" customWidth="1"/>
    <col min="16" max="16" width="13.33203125" bestFit="1" customWidth="1"/>
    <col min="17" max="17" width="20.109375" bestFit="1" customWidth="1"/>
    <col min="18" max="18" width="14.6640625" bestFit="1" customWidth="1"/>
    <col min="19" max="19" width="15.21875" bestFit="1" customWidth="1"/>
    <col min="20" max="20" width="13.33203125" bestFit="1" customWidth="1"/>
    <col min="21" max="21" width="20.109375" bestFit="1" customWidth="1"/>
  </cols>
  <sheetData>
    <row r="2" spans="4:9" x14ac:dyDescent="0.3">
      <c r="D2" t="s">
        <v>0</v>
      </c>
    </row>
    <row r="4" spans="4:9" x14ac:dyDescent="0.3">
      <c r="D4" t="s">
        <v>20</v>
      </c>
      <c r="E4" t="s">
        <v>2</v>
      </c>
      <c r="F4" t="s">
        <v>19</v>
      </c>
      <c r="G4" t="s">
        <v>5</v>
      </c>
    </row>
    <row r="5" spans="4:9" x14ac:dyDescent="0.3">
      <c r="D5">
        <v>1</v>
      </c>
      <c r="E5">
        <v>1000</v>
      </c>
    </row>
    <row r="6" spans="4:9" x14ac:dyDescent="0.3">
      <c r="D6">
        <v>2</v>
      </c>
      <c r="E6">
        <v>1100</v>
      </c>
    </row>
    <row r="7" spans="4:9" x14ac:dyDescent="0.3">
      <c r="D7">
        <v>3</v>
      </c>
      <c r="E7">
        <v>1200</v>
      </c>
      <c r="F7" s="1">
        <f t="shared" ref="F7" si="0">AVERAGE(E5:E6)</f>
        <v>1050</v>
      </c>
      <c r="G7">
        <f>ABS(E7-F7)</f>
        <v>150</v>
      </c>
    </row>
    <row r="8" spans="4:9" x14ac:dyDescent="0.3">
      <c r="D8">
        <v>4</v>
      </c>
      <c r="E8">
        <v>1250</v>
      </c>
      <c r="F8" s="1">
        <f>AVERAGE(E6:E7)</f>
        <v>1150</v>
      </c>
      <c r="G8">
        <f t="shared" ref="G8:G9" si="1">ABS(E8-F8)</f>
        <v>100</v>
      </c>
      <c r="I8" s="1"/>
    </row>
    <row r="9" spans="4:9" x14ac:dyDescent="0.3">
      <c r="D9">
        <v>5</v>
      </c>
      <c r="E9">
        <v>1300</v>
      </c>
      <c r="F9" s="1">
        <f>AVERAGE(E7:E8)</f>
        <v>1225</v>
      </c>
      <c r="G9">
        <f t="shared" si="1"/>
        <v>75</v>
      </c>
      <c r="I9" s="1"/>
    </row>
    <row r="10" spans="4:9" x14ac:dyDescent="0.3">
      <c r="D10" s="21">
        <v>6</v>
      </c>
      <c r="E10" s="21"/>
      <c r="F10" s="23">
        <f>AVERAGE(E8:E9)</f>
        <v>1275</v>
      </c>
      <c r="G10" s="21"/>
      <c r="I10" s="1"/>
    </row>
    <row r="11" spans="4:9" x14ac:dyDescent="0.3">
      <c r="F11" s="1"/>
      <c r="G11" s="1"/>
      <c r="I11" s="1"/>
    </row>
    <row r="12" spans="4:9" x14ac:dyDescent="0.3">
      <c r="F12" s="4" t="s">
        <v>8</v>
      </c>
      <c r="G12" s="4">
        <f>AVERAGE(G7:G9)</f>
        <v>108.33333333333333</v>
      </c>
      <c r="I12" s="1"/>
    </row>
    <row r="13" spans="4:9" x14ac:dyDescent="0.3">
      <c r="I13" s="1"/>
    </row>
    <row r="14" spans="4:9" x14ac:dyDescent="0.3">
      <c r="I14" s="1"/>
    </row>
    <row r="16" spans="4:9" x14ac:dyDescent="0.3">
      <c r="D16" t="s">
        <v>20</v>
      </c>
      <c r="E16" t="s">
        <v>2</v>
      </c>
      <c r="F16" t="s">
        <v>3</v>
      </c>
      <c r="G16" t="s">
        <v>5</v>
      </c>
      <c r="I16" s="1"/>
    </row>
    <row r="17" spans="4:8" x14ac:dyDescent="0.3">
      <c r="D17">
        <v>1</v>
      </c>
      <c r="E17">
        <v>1000</v>
      </c>
    </row>
    <row r="18" spans="4:8" x14ac:dyDescent="0.3">
      <c r="D18">
        <v>2</v>
      </c>
      <c r="E18">
        <v>1100</v>
      </c>
    </row>
    <row r="19" spans="4:8" x14ac:dyDescent="0.3">
      <c r="D19">
        <v>3</v>
      </c>
      <c r="E19">
        <v>1200</v>
      </c>
    </row>
    <row r="20" spans="4:8" x14ac:dyDescent="0.3">
      <c r="D20">
        <v>4</v>
      </c>
      <c r="E20">
        <v>1250</v>
      </c>
      <c r="F20" s="1">
        <f>E18*$E$27+E19*$E$28</f>
        <v>1170</v>
      </c>
      <c r="G20">
        <f>ABS(E20-F20)</f>
        <v>80</v>
      </c>
    </row>
    <row r="21" spans="4:8" x14ac:dyDescent="0.3">
      <c r="D21">
        <v>5</v>
      </c>
      <c r="E21">
        <v>1300</v>
      </c>
      <c r="F21" s="1">
        <f>E19*$E$27+E20*$E$28</f>
        <v>1235</v>
      </c>
      <c r="G21">
        <f>ABS(E21-F21)</f>
        <v>65</v>
      </c>
    </row>
    <row r="22" spans="4:8" x14ac:dyDescent="0.3">
      <c r="D22" s="21">
        <v>6</v>
      </c>
      <c r="E22" s="21"/>
      <c r="F22" s="23">
        <f>E20*$E$27+E21*$E$28</f>
        <v>1285</v>
      </c>
      <c r="G22" s="21"/>
    </row>
    <row r="23" spans="4:8" x14ac:dyDescent="0.3">
      <c r="F23" s="1"/>
    </row>
    <row r="24" spans="4:8" x14ac:dyDescent="0.3">
      <c r="F24" s="11" t="s">
        <v>8</v>
      </c>
      <c r="G24" s="11">
        <f>AVERAGE(G20:G21)</f>
        <v>72.5</v>
      </c>
    </row>
    <row r="26" spans="4:8" x14ac:dyDescent="0.3">
      <c r="D26" t="s">
        <v>4</v>
      </c>
    </row>
    <row r="27" spans="4:8" x14ac:dyDescent="0.3">
      <c r="D27" t="s">
        <v>6</v>
      </c>
      <c r="E27">
        <v>0.3</v>
      </c>
      <c r="F27" s="1"/>
    </row>
    <row r="28" spans="4:8" x14ac:dyDescent="0.3">
      <c r="D28" t="s">
        <v>7</v>
      </c>
      <c r="E28">
        <v>0.7</v>
      </c>
      <c r="F28" s="1"/>
    </row>
    <row r="30" spans="4:8" x14ac:dyDescent="0.3">
      <c r="D30" t="s">
        <v>20</v>
      </c>
      <c r="E30" t="s">
        <v>2</v>
      </c>
      <c r="F30" t="s">
        <v>21</v>
      </c>
      <c r="G30" t="s">
        <v>5</v>
      </c>
    </row>
    <row r="31" spans="4:8" x14ac:dyDescent="0.3">
      <c r="D31">
        <v>1</v>
      </c>
      <c r="E31">
        <v>1000</v>
      </c>
      <c r="F31" s="1"/>
      <c r="G31" s="1"/>
      <c r="H31" s="3"/>
    </row>
    <row r="32" spans="4:8" x14ac:dyDescent="0.3">
      <c r="D32">
        <v>2</v>
      </c>
      <c r="E32">
        <v>1100</v>
      </c>
      <c r="F32" s="1"/>
      <c r="G32" s="1"/>
      <c r="H32" s="3"/>
    </row>
    <row r="33" spans="4:10" x14ac:dyDescent="0.3">
      <c r="D33">
        <v>3</v>
      </c>
      <c r="E33">
        <v>1200</v>
      </c>
      <c r="F33" s="1">
        <f>$E$41*E32+(1-$E$41)*E31</f>
        <v>1010</v>
      </c>
      <c r="G33" s="1">
        <f>ABS(E33-F33)</f>
        <v>190</v>
      </c>
      <c r="H33" s="3"/>
    </row>
    <row r="34" spans="4:10" x14ac:dyDescent="0.3">
      <c r="D34">
        <v>4</v>
      </c>
      <c r="E34">
        <v>1250</v>
      </c>
      <c r="F34" s="1">
        <f t="shared" ref="F34:F36" si="2">$E$41*E33+(1-$E$41)*E32</f>
        <v>1110</v>
      </c>
      <c r="G34" s="1">
        <f>ABS(E34-F34)</f>
        <v>140</v>
      </c>
      <c r="H34" s="3"/>
    </row>
    <row r="35" spans="4:10" x14ac:dyDescent="0.3">
      <c r="D35">
        <v>5</v>
      </c>
      <c r="E35">
        <v>1300</v>
      </c>
      <c r="F35" s="1">
        <f t="shared" si="2"/>
        <v>1205</v>
      </c>
      <c r="G35" s="1">
        <f>ABS(E35-F35)</f>
        <v>95</v>
      </c>
      <c r="H35" s="3"/>
    </row>
    <row r="36" spans="4:10" x14ac:dyDescent="0.3">
      <c r="D36" s="21">
        <v>6</v>
      </c>
      <c r="E36" s="21"/>
      <c r="F36" s="23">
        <f t="shared" si="2"/>
        <v>1255</v>
      </c>
      <c r="G36" s="24"/>
      <c r="H36" s="8"/>
      <c r="I36" s="22"/>
    </row>
    <row r="38" spans="4:10" x14ac:dyDescent="0.3">
      <c r="F38" s="19" t="s">
        <v>8</v>
      </c>
      <c r="G38" s="20">
        <f>AVERAGE(G33:G35)</f>
        <v>141.66666666666666</v>
      </c>
    </row>
    <row r="39" spans="4:10" x14ac:dyDescent="0.3">
      <c r="H39" s="3"/>
      <c r="I39" s="1"/>
    </row>
    <row r="40" spans="4:10" x14ac:dyDescent="0.3">
      <c r="D40" t="s">
        <v>4</v>
      </c>
      <c r="G40" s="18"/>
    </row>
    <row r="41" spans="4:10" x14ac:dyDescent="0.3">
      <c r="D41" t="s">
        <v>11</v>
      </c>
      <c r="E41">
        <v>0.1</v>
      </c>
    </row>
    <row r="43" spans="4:10" x14ac:dyDescent="0.3">
      <c r="G43" s="18"/>
      <c r="H43" s="18"/>
      <c r="I43" s="18"/>
    </row>
    <row r="47" spans="4:10" x14ac:dyDescent="0.3">
      <c r="D47" t="s">
        <v>20</v>
      </c>
      <c r="E47" t="s">
        <v>2</v>
      </c>
      <c r="F47" t="s">
        <v>22</v>
      </c>
      <c r="G47" t="s">
        <v>10</v>
      </c>
      <c r="H47" t="s">
        <v>16</v>
      </c>
      <c r="I47" t="s">
        <v>15</v>
      </c>
      <c r="J47" t="s">
        <v>5</v>
      </c>
    </row>
    <row r="48" spans="4:10" x14ac:dyDescent="0.3">
      <c r="D48">
        <v>-2</v>
      </c>
      <c r="F48" s="7"/>
      <c r="G48" s="7"/>
      <c r="H48" s="7">
        <v>1</v>
      </c>
      <c r="I48" s="1"/>
    </row>
    <row r="49" spans="4:10" x14ac:dyDescent="0.3">
      <c r="D49">
        <v>-1</v>
      </c>
      <c r="F49" s="1"/>
      <c r="G49" s="7"/>
      <c r="H49" s="7">
        <v>1</v>
      </c>
      <c r="I49" s="1"/>
    </row>
    <row r="50" spans="4:10" x14ac:dyDescent="0.3">
      <c r="D50">
        <v>0</v>
      </c>
      <c r="F50" s="1"/>
      <c r="G50" s="7"/>
      <c r="H50" s="7">
        <v>1</v>
      </c>
      <c r="I50" s="1"/>
    </row>
    <row r="51" spans="4:10" x14ac:dyDescent="0.3">
      <c r="D51">
        <v>1</v>
      </c>
      <c r="E51">
        <v>1000</v>
      </c>
      <c r="F51" s="1">
        <f>E51</f>
        <v>1000</v>
      </c>
      <c r="G51" s="7">
        <v>0</v>
      </c>
      <c r="H51" s="1">
        <v>1</v>
      </c>
      <c r="I51" s="1"/>
      <c r="J51">
        <f>ABS(E51-F51)</f>
        <v>0</v>
      </c>
    </row>
    <row r="52" spans="4:10" x14ac:dyDescent="0.3">
      <c r="D52">
        <v>2</v>
      </c>
      <c r="E52">
        <v>1100</v>
      </c>
      <c r="F52" s="1">
        <f>$E$61*E52/H48+(1-$E$61)*(F51+G51)</f>
        <v>1020</v>
      </c>
      <c r="G52" s="1">
        <f>$E$62*(F52-F51)+(1-$E$62)*G51</f>
        <v>6</v>
      </c>
      <c r="H52" s="1">
        <f>$E$63*E52/F52+(1-$E$63)*H48</f>
        <v>1.0313725490196077</v>
      </c>
      <c r="I52" s="1">
        <f>(F51+$D$51*G51)*H48</f>
        <v>1000</v>
      </c>
      <c r="J52" s="1">
        <f>ABS(E52-F52)</f>
        <v>80</v>
      </c>
    </row>
    <row r="53" spans="4:10" x14ac:dyDescent="0.3">
      <c r="D53">
        <v>3</v>
      </c>
      <c r="E53">
        <v>1200</v>
      </c>
      <c r="F53" s="1">
        <f>$E$61*E53/H49+(1-$E$61)*(F52+G52)</f>
        <v>1060.8000000000002</v>
      </c>
      <c r="G53" s="1">
        <f>$E$62*(F53-F52)+(1-$E$62)*G52</f>
        <v>16.440000000000055</v>
      </c>
      <c r="H53" s="1">
        <f>$E$63*E53/F53+(1-$E$63)*H49</f>
        <v>1.0524886877828052</v>
      </c>
      <c r="I53" s="1">
        <f t="shared" ref="I53:I56" si="3">(F52+$D$51*G52)*H49</f>
        <v>1026</v>
      </c>
      <c r="J53" s="1">
        <f t="shared" ref="J53:J55" si="4">ABS(E53-F53)</f>
        <v>139.19999999999982</v>
      </c>
    </row>
    <row r="54" spans="4:10" x14ac:dyDescent="0.3">
      <c r="D54">
        <v>4</v>
      </c>
      <c r="E54">
        <v>1250</v>
      </c>
      <c r="F54" s="1">
        <f>$E$61*E54/H50+(1-$E$61)*(F53+G53)</f>
        <v>1111.7920000000004</v>
      </c>
      <c r="G54" s="1">
        <f>$E$62*(F54-F53)+(1-$E$62)*G53</f>
        <v>26.805600000000094</v>
      </c>
      <c r="H54" s="1">
        <f>$E$63*E54/F54+(1-$E$63)*H50</f>
        <v>1.0497244088822368</v>
      </c>
      <c r="I54" s="1">
        <f t="shared" si="3"/>
        <v>1077.2400000000002</v>
      </c>
      <c r="J54" s="1">
        <f t="shared" si="4"/>
        <v>138.20799999999963</v>
      </c>
    </row>
    <row r="55" spans="4:10" x14ac:dyDescent="0.3">
      <c r="D55">
        <v>5</v>
      </c>
      <c r="E55">
        <v>1300</v>
      </c>
      <c r="F55" s="1">
        <f>$E$61*E55/H51+(1-$E$61)*(F54+G54)</f>
        <v>1170.8780800000004</v>
      </c>
      <c r="G55" s="1">
        <f>$E$62*(F55-F54)+(1-$E$62)*G54</f>
        <v>36.489744000000073</v>
      </c>
      <c r="H55" s="1">
        <f>$E$63*E55/F55+(1-$E$63)*H51</f>
        <v>1.0441111409310864</v>
      </c>
      <c r="I55" s="1">
        <f t="shared" si="3"/>
        <v>1138.5976000000005</v>
      </c>
      <c r="J55" s="1">
        <f t="shared" si="4"/>
        <v>129.12191999999959</v>
      </c>
    </row>
    <row r="56" spans="4:10" x14ac:dyDescent="0.3">
      <c r="D56" s="21">
        <v>6</v>
      </c>
      <c r="E56" s="21"/>
      <c r="F56" s="22"/>
      <c r="G56" s="22"/>
      <c r="H56" s="22"/>
      <c r="I56" s="23">
        <f t="shared" si="3"/>
        <v>1245.2460302431375</v>
      </c>
      <c r="J56" s="22"/>
    </row>
    <row r="57" spans="4:10" x14ac:dyDescent="0.3">
      <c r="F57" s="1"/>
      <c r="G57" s="1"/>
      <c r="H57" s="1"/>
      <c r="I57" s="1"/>
      <c r="J57" s="1"/>
    </row>
    <row r="58" spans="4:10" x14ac:dyDescent="0.3">
      <c r="F58" s="1"/>
      <c r="G58" s="1"/>
      <c r="H58" s="25"/>
      <c r="I58" s="26" t="s">
        <v>8</v>
      </c>
      <c r="J58" s="26">
        <f>AVERAGE(J51:J55)</f>
        <v>97.30598399999981</v>
      </c>
    </row>
    <row r="59" spans="4:10" x14ac:dyDescent="0.3">
      <c r="F59" s="1"/>
      <c r="G59" s="1"/>
      <c r="H59" s="25"/>
      <c r="I59" s="25"/>
      <c r="J59" s="25"/>
    </row>
    <row r="60" spans="4:10" x14ac:dyDescent="0.3">
      <c r="D60" t="s">
        <v>4</v>
      </c>
      <c r="F60" s="1"/>
      <c r="G60" s="1"/>
      <c r="H60" s="25"/>
      <c r="I60" s="25"/>
      <c r="J60" s="25"/>
    </row>
    <row r="61" spans="4:10" x14ac:dyDescent="0.3">
      <c r="D61" t="s">
        <v>11</v>
      </c>
      <c r="E61">
        <v>0.2</v>
      </c>
      <c r="H61" s="18"/>
      <c r="I61" s="19"/>
      <c r="J61" s="20"/>
    </row>
    <row r="62" spans="4:10" x14ac:dyDescent="0.3">
      <c r="D62" t="s">
        <v>12</v>
      </c>
      <c r="E62">
        <v>0.3</v>
      </c>
    </row>
    <row r="63" spans="4:10" x14ac:dyDescent="0.3">
      <c r="D63" t="s">
        <v>13</v>
      </c>
      <c r="E63">
        <v>0.4</v>
      </c>
    </row>
    <row r="93" spans="6:10" x14ac:dyDescent="0.3">
      <c r="F93" s="1"/>
      <c r="G93" s="1"/>
      <c r="H93" s="1"/>
      <c r="I93" s="1"/>
      <c r="J93" s="1"/>
    </row>
    <row r="94" spans="6:10" x14ac:dyDescent="0.3">
      <c r="F94" s="1"/>
      <c r="G94" s="1"/>
      <c r="H94" s="1"/>
      <c r="I94" s="1"/>
      <c r="J94" s="1"/>
    </row>
    <row r="95" spans="6:10" x14ac:dyDescent="0.3">
      <c r="F95" s="1"/>
      <c r="G95" s="1"/>
      <c r="H95" s="1"/>
      <c r="I95" s="1"/>
      <c r="J95" s="1"/>
    </row>
    <row r="96" spans="6:10" x14ac:dyDescent="0.3">
      <c r="F96" s="1"/>
      <c r="G96" s="1"/>
      <c r="H96" s="1"/>
      <c r="I96" s="1"/>
      <c r="J96" s="1"/>
    </row>
    <row r="97" spans="6:10" x14ac:dyDescent="0.3">
      <c r="F97" s="1"/>
      <c r="G97" s="1"/>
      <c r="H97" s="1"/>
      <c r="I97" s="1"/>
      <c r="J97" s="1"/>
    </row>
    <row r="98" spans="6:10" x14ac:dyDescent="0.3">
      <c r="F98" s="1"/>
      <c r="G98" s="1"/>
      <c r="H98" s="1"/>
      <c r="I98" s="1"/>
      <c r="J98" s="1"/>
    </row>
    <row r="99" spans="6:10" x14ac:dyDescent="0.3">
      <c r="F99" s="1"/>
      <c r="G99" s="1"/>
      <c r="H99" s="1"/>
      <c r="I99" s="1"/>
      <c r="J99" s="1"/>
    </row>
    <row r="100" spans="6:10" x14ac:dyDescent="0.3">
      <c r="F100" s="1"/>
      <c r="G100" s="1"/>
      <c r="H100" s="1"/>
      <c r="I100" s="1"/>
      <c r="J100" s="1"/>
    </row>
    <row r="101" spans="6:10" x14ac:dyDescent="0.3">
      <c r="F101" s="1"/>
      <c r="G101" s="1"/>
      <c r="H101" s="1"/>
      <c r="I101" s="1"/>
      <c r="J101" s="1"/>
    </row>
    <row r="102" spans="6:10" x14ac:dyDescent="0.3">
      <c r="F102" s="1"/>
      <c r="G102" s="1"/>
      <c r="H102" s="1"/>
      <c r="I102" s="1"/>
      <c r="J102" s="1"/>
    </row>
    <row r="103" spans="6:10" x14ac:dyDescent="0.3">
      <c r="F103" s="1"/>
      <c r="G103" s="1"/>
      <c r="H103" s="1"/>
      <c r="I103" s="1"/>
      <c r="J103" s="1"/>
    </row>
    <row r="105" spans="6:10" x14ac:dyDescent="0.3">
      <c r="I105" s="6"/>
      <c r="J105" s="5"/>
    </row>
    <row r="125" spans="7:7" x14ac:dyDescent="0.3">
      <c r="G125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Tarea 1</vt:lpstr>
      <vt:lpstr>Tarea 2</vt:lpstr>
      <vt:lpstr>Tarea 3</vt:lpstr>
      <vt:lpstr>Tarea 4</vt:lpstr>
      <vt:lpstr>Tarea 5</vt:lpstr>
      <vt:lpstr>Tarea 6</vt:lpstr>
      <vt:lpstr>Tarea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Aquino</dc:creator>
  <cp:lastModifiedBy>Daniel Aquino</cp:lastModifiedBy>
  <dcterms:created xsi:type="dcterms:W3CDTF">2024-04-24T13:27:32Z</dcterms:created>
  <dcterms:modified xsi:type="dcterms:W3CDTF">2024-05-08T18:41:49Z</dcterms:modified>
</cp:coreProperties>
</file>